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filterPrivacy="1" defaultThemeVersion="124226"/>
  <xr:revisionPtr revIDLastSave="0" documentId="13_ncr:1_{94786C4B-3482-44D0-8F15-4ADE67C2606F}" xr6:coauthVersionLast="36" xr6:coauthVersionMax="36" xr10:uidLastSave="{00000000-0000-0000-0000-000000000000}"/>
  <bookViews>
    <workbookView xWindow="9405" yWindow="30" windowWidth="9600" windowHeight="11880" xr2:uid="{00000000-000D-0000-FFFF-FFFF00000000}"/>
  </bookViews>
  <sheets>
    <sheet name="第13章目次" sheetId="9" r:id="rId1"/>
    <sheet name="13-1" sheetId="43" r:id="rId2"/>
    <sheet name="13-2" sheetId="44" r:id="rId3"/>
    <sheet name="13-3" sheetId="45" r:id="rId4"/>
    <sheet name="13-4" sheetId="46" r:id="rId5"/>
    <sheet name="13-5" sheetId="47" r:id="rId6"/>
    <sheet name="13-6" sheetId="48" r:id="rId7"/>
    <sheet name="13-7" sheetId="49" r:id="rId8"/>
    <sheet name="13-8" sheetId="50" r:id="rId9"/>
    <sheet name="13-9" sheetId="51" r:id="rId10"/>
    <sheet name="13-10" sheetId="52" r:id="rId11"/>
    <sheet name="13-11" sheetId="53" r:id="rId12"/>
    <sheet name="13-12" sheetId="55" r:id="rId13"/>
    <sheet name="13-13(1)" sheetId="58" r:id="rId14"/>
    <sheet name="13-13(2)" sheetId="59" r:id="rId15"/>
    <sheet name="13-13(3)" sheetId="60" r:id="rId16"/>
    <sheet name="13-14(1)" sheetId="61" r:id="rId17"/>
    <sheet name="13-14(2)" sheetId="62" r:id="rId18"/>
    <sheet name="13-14(3)" sheetId="63" r:id="rId19"/>
    <sheet name="13ｰ14(4)" sheetId="64" r:id="rId20"/>
    <sheet name="13ｰ14(5)" sheetId="66" r:id="rId21"/>
    <sheet name="13-15" sheetId="65" r:id="rId22"/>
    <sheet name="13-16" sheetId="67" r:id="rId23"/>
    <sheet name="13-17" sheetId="68" r:id="rId24"/>
    <sheet name="13-18" sheetId="69" r:id="rId25"/>
    <sheet name="13-19" sheetId="70" r:id="rId26"/>
    <sheet name="13-20" sheetId="71" r:id="rId27"/>
  </sheets>
  <definedNames>
    <definedName name="_xlnm.Print_Area" localSheetId="10">'13-10'!#REF!</definedName>
    <definedName name="_xlnm.Print_Area" localSheetId="11">'13-11'!#REF!</definedName>
    <definedName name="_xlnm.Print_Area" localSheetId="12">'13-12'!#REF!</definedName>
    <definedName name="_xlnm.Print_Area" localSheetId="14">'13-13(2)'!#REF!</definedName>
    <definedName name="_xlnm.Print_Area" localSheetId="15">'13-13(3)'!#REF!</definedName>
    <definedName name="_xlnm.Print_Area" localSheetId="16">'13-14(1)'!#REF!</definedName>
    <definedName name="_xlnm.Print_Area" localSheetId="17">'13-14(2)'!#REF!</definedName>
    <definedName name="_xlnm.Print_Area" localSheetId="18">'13-14(3)'!#REF!</definedName>
    <definedName name="_xlnm.Print_Area" localSheetId="3">'13-3'!#REF!</definedName>
  </definedNames>
  <calcPr calcId="191029"/>
</workbook>
</file>

<file path=xl/calcChain.xml><?xml version="1.0" encoding="utf-8"?>
<calcChain xmlns="http://schemas.openxmlformats.org/spreadsheetml/2006/main">
  <c r="C12" i="71" l="1"/>
  <c r="H39" i="70" l="1"/>
  <c r="G39" i="70"/>
  <c r="H38" i="70"/>
  <c r="G38" i="70"/>
  <c r="H37" i="70"/>
  <c r="G37" i="70"/>
  <c r="E11" i="65" l="1"/>
  <c r="E10" i="65"/>
  <c r="E9" i="65"/>
  <c r="E8" i="65"/>
  <c r="E7" i="65"/>
  <c r="E6" i="65"/>
  <c r="D13" i="66" l="1"/>
  <c r="D13" i="64" l="1"/>
  <c r="D13" i="63" l="1"/>
  <c r="D13" i="62" l="1"/>
  <c r="D13" i="61" l="1"/>
  <c r="B9" i="60" l="1"/>
  <c r="B8" i="59" l="1"/>
  <c r="E12" i="58" l="1"/>
  <c r="D12" i="58"/>
  <c r="C12" i="58"/>
  <c r="B12" i="58"/>
  <c r="C11" i="48" l="1"/>
  <c r="E26" i="47" l="1"/>
  <c r="H25" i="47"/>
  <c r="E25" i="47"/>
  <c r="E24" i="47"/>
  <c r="H23" i="47"/>
  <c r="E23" i="47"/>
  <c r="E22" i="47"/>
  <c r="H21" i="47"/>
  <c r="E21" i="47"/>
  <c r="E18" i="47"/>
  <c r="H17" i="47"/>
  <c r="E17" i="47"/>
  <c r="E16" i="47"/>
  <c r="H15" i="47"/>
  <c r="E15" i="47"/>
  <c r="E14" i="47"/>
  <c r="E13" i="47"/>
  <c r="E12" i="47"/>
  <c r="E11" i="47"/>
  <c r="E10" i="47"/>
  <c r="E9" i="47"/>
  <c r="E8" i="47"/>
  <c r="E7" i="47"/>
  <c r="C11" i="46" l="1"/>
  <c r="E38" i="45" l="1"/>
  <c r="H37" i="45"/>
  <c r="E37" i="45"/>
  <c r="E36" i="45"/>
  <c r="H35" i="45"/>
  <c r="E35" i="45"/>
  <c r="E34" i="45"/>
  <c r="H33" i="45"/>
  <c r="E33" i="45"/>
  <c r="E32" i="45"/>
  <c r="H31" i="45"/>
  <c r="E31" i="45"/>
  <c r="E30" i="45"/>
  <c r="H29" i="45"/>
  <c r="E29" i="45"/>
  <c r="E28" i="45"/>
  <c r="H27" i="45"/>
  <c r="E27" i="45"/>
  <c r="E26" i="45"/>
  <c r="H25" i="45"/>
  <c r="E25" i="45"/>
  <c r="E24" i="45"/>
  <c r="H23" i="45"/>
  <c r="E23" i="45"/>
  <c r="E22" i="45"/>
  <c r="H21" i="45"/>
  <c r="E21" i="45"/>
  <c r="E18" i="45"/>
  <c r="H17" i="45"/>
  <c r="E17" i="45"/>
</calcChain>
</file>

<file path=xl/sharedStrings.xml><?xml version="1.0" encoding="utf-8"?>
<sst xmlns="http://schemas.openxmlformats.org/spreadsheetml/2006/main" count="807" uniqueCount="417">
  <si>
    <t xml:space="preserve"> </t>
    <phoneticPr fontId="3"/>
  </si>
  <si>
    <t>　　　　　</t>
  </si>
  <si>
    <t>●第１３章　教育●</t>
    <rPh sb="1" eb="2">
      <t>ダイ</t>
    </rPh>
    <rPh sb="4" eb="5">
      <t>ショウ</t>
    </rPh>
    <rPh sb="6" eb="8">
      <t>キョウイク</t>
    </rPh>
    <phoneticPr fontId="3"/>
  </si>
  <si>
    <t>各年５月１日</t>
  </si>
  <si>
    <t>年</t>
    <phoneticPr fontId="3"/>
  </si>
  <si>
    <t>幼稚園数</t>
    <phoneticPr fontId="3"/>
  </si>
  <si>
    <t>学級数</t>
    <phoneticPr fontId="3"/>
  </si>
  <si>
    <t>園児数</t>
  </si>
  <si>
    <t>教員数</t>
    <phoneticPr fontId="3"/>
  </si>
  <si>
    <t>総数</t>
  </si>
  <si>
    <t>公立</t>
  </si>
  <si>
    <t>私立</t>
  </si>
  <si>
    <t>総数</t>
    <phoneticPr fontId="3"/>
  </si>
  <si>
    <t>男</t>
    <phoneticPr fontId="3"/>
  </si>
  <si>
    <t>女</t>
    <phoneticPr fontId="3"/>
  </si>
  <si>
    <t>資料：学校基本調査</t>
  </si>
  <si>
    <t>　　</t>
  </si>
  <si>
    <t>各年５月１日　</t>
  </si>
  <si>
    <t>３　歳　児</t>
  </si>
  <si>
    <t>４　歳　児</t>
  </si>
  <si>
    <t>５　歳　児</t>
  </si>
  <si>
    <t>総　数</t>
    <phoneticPr fontId="3"/>
  </si>
  <si>
    <t>学校数</t>
  </si>
  <si>
    <t>学級数</t>
  </si>
  <si>
    <t>児童数</t>
    <phoneticPr fontId="3"/>
  </si>
  <si>
    <t>学　校　名</t>
    <phoneticPr fontId="3"/>
  </si>
  <si>
    <t>　計　</t>
  </si>
  <si>
    <t>　男　</t>
  </si>
  <si>
    <t>　女　</t>
  </si>
  <si>
    <t>　　　</t>
  </si>
  <si>
    <t>　　　　　　</t>
  </si>
  <si>
    <t>幸手小</t>
    <phoneticPr fontId="3"/>
  </si>
  <si>
    <t>権現堂川小</t>
    <phoneticPr fontId="3"/>
  </si>
  <si>
    <t>上高野小</t>
    <phoneticPr fontId="3"/>
  </si>
  <si>
    <t>吉田小</t>
    <phoneticPr fontId="3"/>
  </si>
  <si>
    <t>八代小</t>
    <phoneticPr fontId="3"/>
  </si>
  <si>
    <t>行幸小</t>
    <phoneticPr fontId="3"/>
  </si>
  <si>
    <t>長倉小</t>
    <phoneticPr fontId="3"/>
  </si>
  <si>
    <t>さかえ小</t>
    <rPh sb="3" eb="4">
      <t>ショウ</t>
    </rPh>
    <phoneticPr fontId="3"/>
  </si>
  <si>
    <t>さくら小</t>
    <rPh sb="3" eb="4">
      <t>ショウ</t>
    </rPh>
    <phoneticPr fontId="3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</si>
  <si>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3"/>
  </si>
  <si>
    <t>１　年</t>
  </si>
  <si>
    <t>２　年</t>
  </si>
  <si>
    <t>３　年</t>
  </si>
  <si>
    <t>４　年</t>
  </si>
  <si>
    <t>５　年</t>
  </si>
  <si>
    <t>６　年</t>
    <phoneticPr fontId="3"/>
  </si>
  <si>
    <t>特別支援学級
児童数</t>
    <rPh sb="0" eb="2">
      <t>トクベツ</t>
    </rPh>
    <rPh sb="2" eb="4">
      <t>シエン</t>
    </rPh>
    <rPh sb="7" eb="9">
      <t>ジドウ</t>
    </rPh>
    <rPh sb="9" eb="10">
      <t>スウ</t>
    </rPh>
    <phoneticPr fontId="3"/>
  </si>
  <si>
    <t>特別支援
学級数</t>
    <rPh sb="0" eb="2">
      <t>トクベツ</t>
    </rPh>
    <rPh sb="2" eb="4">
      <t>シエン</t>
    </rPh>
    <rPh sb="5" eb="7">
      <t>ガッキュウ</t>
    </rPh>
    <rPh sb="7" eb="8">
      <t>スウ</t>
    </rPh>
    <phoneticPr fontId="3"/>
  </si>
  <si>
    <t>生徒数</t>
    <rPh sb="0" eb="2">
      <t>セイト</t>
    </rPh>
    <phoneticPr fontId="3"/>
  </si>
  <si>
    <t>学　校　名</t>
  </si>
  <si>
    <t>幸手中</t>
  </si>
  <si>
    <t>東中</t>
  </si>
  <si>
    <t>西中</t>
  </si>
  <si>
    <t>１　年</t>
    <phoneticPr fontId="3"/>
  </si>
  <si>
    <t>２　年</t>
    <phoneticPr fontId="3"/>
  </si>
  <si>
    <t>３　年</t>
    <phoneticPr fontId="3"/>
  </si>
  <si>
    <t>特別支援学級
生徒数</t>
    <rPh sb="0" eb="2">
      <t>トクベツ</t>
    </rPh>
    <rPh sb="2" eb="4">
      <t>シエン</t>
    </rPh>
    <rPh sb="7" eb="9">
      <t>セイト</t>
    </rPh>
    <rPh sb="9" eb="10">
      <t>スウ</t>
    </rPh>
    <phoneticPr fontId="3"/>
  </si>
  <si>
    <t>年　度</t>
    <phoneticPr fontId="3"/>
  </si>
  <si>
    <t>卒業者総数</t>
  </si>
  <si>
    <t>進学者 ( )
専修・各種
学校を再掲</t>
    <phoneticPr fontId="3"/>
  </si>
  <si>
    <t>進学率　（％）</t>
  </si>
  <si>
    <t>就　職　者</t>
    <phoneticPr fontId="3"/>
  </si>
  <si>
    <t>そ　の　他</t>
    <phoneticPr fontId="3"/>
  </si>
  <si>
    <t>各年５月１日</t>
    <phoneticPr fontId="3"/>
  </si>
  <si>
    <t>資料：学校基本調査</t>
    <phoneticPr fontId="3"/>
  </si>
  <si>
    <t>（単位：千円、但し児童・生徒１人当たりは円）　</t>
    <rPh sb="7" eb="8">
      <t>タダ</t>
    </rPh>
    <rPh sb="9" eb="11">
      <t>ジドウ</t>
    </rPh>
    <rPh sb="12" eb="14">
      <t>セイト</t>
    </rPh>
    <rPh sb="15" eb="16">
      <t>ニン</t>
    </rPh>
    <rPh sb="16" eb="17">
      <t>ア</t>
    </rPh>
    <rPh sb="20" eb="21">
      <t>エン</t>
    </rPh>
    <phoneticPr fontId="3"/>
  </si>
  <si>
    <t>年度</t>
    <rPh sb="0" eb="1">
      <t>ネン</t>
    </rPh>
    <rPh sb="1" eb="2">
      <t>ド</t>
    </rPh>
    <phoneticPr fontId="3"/>
  </si>
  <si>
    <t>　決算額　</t>
  </si>
  <si>
    <t>小　　　学　　　校</t>
  </si>
  <si>
    <t>中　　　学　　　校</t>
    <phoneticPr fontId="3"/>
  </si>
  <si>
    <t>小学校費</t>
    <phoneticPr fontId="3"/>
  </si>
  <si>
    <t>児童１人当たり</t>
  </si>
  <si>
    <t>中学校費</t>
    <phoneticPr fontId="3"/>
  </si>
  <si>
    <t>生徒１人当たり</t>
  </si>
  <si>
    <t>資料：教育委員会  総務課</t>
    <rPh sb="10" eb="12">
      <t>ソウム</t>
    </rPh>
    <rPh sb="12" eb="13">
      <t>カ</t>
    </rPh>
    <phoneticPr fontId="3"/>
  </si>
  <si>
    <t>学年</t>
    <rPh sb="0" eb="2">
      <t>ガクネン</t>
    </rPh>
    <phoneticPr fontId="3"/>
  </si>
  <si>
    <t>身長（ｃｍ）</t>
    <rPh sb="0" eb="2">
      <t>シンチョウ</t>
    </rPh>
    <phoneticPr fontId="3"/>
  </si>
  <si>
    <t>体重（ｋｇ）</t>
    <rPh sb="0" eb="2">
      <t>タイジュウ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</si>
  <si>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</si>
  <si>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</si>
  <si>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</si>
  <si>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</si>
  <si>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教員１人
当たりの
生徒数　</t>
    <rPh sb="5" eb="6">
      <t>アタ</t>
    </rPh>
    <rPh sb="10" eb="13">
      <t>セイトスウ</t>
    </rPh>
    <phoneticPr fontId="3"/>
  </si>
  <si>
    <t>資料：幸手桜高等学校</t>
    <rPh sb="3" eb="5">
      <t>サッテ</t>
    </rPh>
    <rPh sb="5" eb="6">
      <t>サクラ</t>
    </rPh>
    <rPh sb="6" eb="8">
      <t>コウトウ</t>
    </rPh>
    <phoneticPr fontId="3"/>
  </si>
  <si>
    <t>　　年　　</t>
  </si>
  <si>
    <t>1　年</t>
    <rPh sb="2" eb="3">
      <t>ネン</t>
    </rPh>
    <phoneticPr fontId="3"/>
  </si>
  <si>
    <t>３　年</t>
    <rPh sb="2" eb="3">
      <t>ネン</t>
    </rPh>
    <phoneticPr fontId="3"/>
  </si>
  <si>
    <t>卒業者
総数</t>
  </si>
  <si>
    <t>進学者</t>
  </si>
  <si>
    <t>進学率</t>
  </si>
  <si>
    <t>就業者</t>
  </si>
  <si>
    <t>無業者</t>
  </si>
  <si>
    <t>計</t>
  </si>
  <si>
    <t>男</t>
  </si>
  <si>
    <t>女</t>
  </si>
  <si>
    <t>（％）</t>
  </si>
  <si>
    <t>資料：幸手桜高等学校</t>
  </si>
  <si>
    <t>１３　図書館利用状況　　</t>
    <phoneticPr fontId="3"/>
  </si>
  <si>
    <t>蔵書</t>
    <phoneticPr fontId="3"/>
  </si>
  <si>
    <t>年間受入冊数</t>
  </si>
  <si>
    <t>払出</t>
    <rPh sb="0" eb="2">
      <t>ハライダシ</t>
    </rPh>
    <phoneticPr fontId="3"/>
  </si>
  <si>
    <t>購入</t>
    <phoneticPr fontId="3"/>
  </si>
  <si>
    <t>寄贈他</t>
    <rPh sb="2" eb="3">
      <t>ホカ</t>
    </rPh>
    <phoneticPr fontId="3"/>
  </si>
  <si>
    <t>郷土資料</t>
  </si>
  <si>
    <t>紙芝居</t>
    <rPh sb="0" eb="3">
      <t>カミシバイ</t>
    </rPh>
    <phoneticPr fontId="3"/>
  </si>
  <si>
    <t>総計</t>
    <rPh sb="0" eb="2">
      <t>ソウケイ</t>
    </rPh>
    <phoneticPr fontId="3"/>
  </si>
  <si>
    <t>資料：図書館</t>
    <rPh sb="0" eb="2">
      <t>シリョウ</t>
    </rPh>
    <rPh sb="3" eb="6">
      <t>トショカン</t>
    </rPh>
    <phoneticPr fontId="3"/>
  </si>
  <si>
    <t>総計</t>
  </si>
  <si>
    <t>児童</t>
  </si>
  <si>
    <t>一般</t>
  </si>
  <si>
    <t>登録者数</t>
    <rPh sb="0" eb="3">
      <t>トウロクシャ</t>
    </rPh>
    <rPh sb="3" eb="4">
      <t>スウ</t>
    </rPh>
    <phoneticPr fontId="3"/>
  </si>
  <si>
    <t>資料：図書館</t>
  </si>
  <si>
    <t>※児童とは小学生以下をいう。</t>
  </si>
  <si>
    <t>総計</t>
    <phoneticPr fontId="3"/>
  </si>
  <si>
    <t>図書館</t>
    <phoneticPr fontId="3"/>
  </si>
  <si>
    <t>西公民館</t>
    <phoneticPr fontId="3"/>
  </si>
  <si>
    <t>北公民館</t>
    <phoneticPr fontId="3"/>
  </si>
  <si>
    <t>南公民館</t>
    <phoneticPr fontId="3"/>
  </si>
  <si>
    <t>東公民館</t>
    <phoneticPr fontId="3"/>
  </si>
  <si>
    <t>本館</t>
    <rPh sb="0" eb="2">
      <t>ホンカン</t>
    </rPh>
    <phoneticPr fontId="3"/>
  </si>
  <si>
    <t>香日向分館</t>
    <rPh sb="0" eb="3">
      <t>カヒナタ</t>
    </rPh>
    <rPh sb="3" eb="5">
      <t>ブンカン</t>
    </rPh>
    <phoneticPr fontId="3"/>
  </si>
  <si>
    <t>貸出冊数</t>
    <rPh sb="0" eb="2">
      <t>カシダシ</t>
    </rPh>
    <rPh sb="2" eb="4">
      <t>サツスウ</t>
    </rPh>
    <phoneticPr fontId="3"/>
  </si>
  <si>
    <t>１４　公民館利用状況</t>
    <phoneticPr fontId="3"/>
  </si>
  <si>
    <t>開館日数</t>
    <rPh sb="2" eb="4">
      <t>ニッスウ</t>
    </rPh>
    <phoneticPr fontId="3"/>
  </si>
  <si>
    <t>講座</t>
  </si>
  <si>
    <t>各種団体利用</t>
  </si>
  <si>
    <t>回数</t>
  </si>
  <si>
    <t>資料：教育委員会  社会教育課</t>
    <rPh sb="10" eb="12">
      <t>シャカイ</t>
    </rPh>
    <rPh sb="12" eb="14">
      <t>キョウイク</t>
    </rPh>
    <rPh sb="14" eb="15">
      <t>カ</t>
    </rPh>
    <phoneticPr fontId="3"/>
  </si>
  <si>
    <t>１５　勤労青少年ホ－ム利用状況</t>
    <phoneticPr fontId="3"/>
  </si>
  <si>
    <t>１６　指定文化財 　 　</t>
    <phoneticPr fontId="3"/>
  </si>
  <si>
    <t>指定別</t>
  </si>
  <si>
    <t>種別　</t>
    <phoneticPr fontId="3"/>
  </si>
  <si>
    <t>名称</t>
    <phoneticPr fontId="3"/>
  </si>
  <si>
    <t>所在地</t>
    <phoneticPr fontId="3"/>
  </si>
  <si>
    <t>所有者又は管理者</t>
    <phoneticPr fontId="3"/>
  </si>
  <si>
    <t>指定年月日</t>
    <phoneticPr fontId="3"/>
  </si>
  <si>
    <t>県　</t>
    <phoneticPr fontId="3"/>
  </si>
  <si>
    <t>史跡</t>
    <phoneticPr fontId="3"/>
  </si>
  <si>
    <t>幸手義賑窮餓之碑　　　　</t>
  </si>
  <si>
    <t>北1-10-3　　　　　　</t>
  </si>
  <si>
    <t>正　福　寺　　　　　　</t>
  </si>
  <si>
    <t>市　</t>
    <phoneticPr fontId="3"/>
  </si>
  <si>
    <t>有形文化財　</t>
    <phoneticPr fontId="3"/>
  </si>
  <si>
    <t>橘守部の書　　　　　　　</t>
  </si>
  <si>
    <t>東4-6-8 　　　　　　</t>
  </si>
  <si>
    <t>幸手市教育委員会　　　</t>
  </si>
  <si>
    <t>聖福寺勅使門　　　　　　</t>
  </si>
  <si>
    <t>北1-9-27　　　　　　</t>
  </si>
  <si>
    <t>聖　福　寺　　　　　　</t>
  </si>
  <si>
    <t>幸宮神社本殿の彫刻　　　</t>
  </si>
  <si>
    <t>中4-11-30 　　　　　</t>
  </si>
  <si>
    <t>幸　宮　神　社　　　　</t>
  </si>
  <si>
    <t>浅間神社本殿の彫刻</t>
    <rPh sb="0" eb="2">
      <t>センゲン</t>
    </rPh>
    <rPh sb="2" eb="4">
      <t>ジンジャ</t>
    </rPh>
    <rPh sb="4" eb="6">
      <t>ホンデン</t>
    </rPh>
    <rPh sb="7" eb="9">
      <t>チョウコク</t>
    </rPh>
    <phoneticPr fontId="3"/>
  </si>
  <si>
    <t>北2-4-28</t>
    <rPh sb="0" eb="1">
      <t>キタ</t>
    </rPh>
    <phoneticPr fontId="3"/>
  </si>
  <si>
    <t>円空仏　　　　　　　　　</t>
  </si>
  <si>
    <t>大字千塚727 　　　　</t>
  </si>
  <si>
    <t>三　浦　秀　光　　　　</t>
  </si>
  <si>
    <t>吉羽家文書　　　　　　　</t>
  </si>
  <si>
    <t>大字外国府間369 　　</t>
  </si>
  <si>
    <t>吉　羽　　博　　　　　</t>
  </si>
  <si>
    <t>岸本家文書　　　　　　　</t>
  </si>
  <si>
    <t>中2-1-9 　　　　　　</t>
  </si>
  <si>
    <t>岸　本　規　生　　　　　</t>
    <rPh sb="4" eb="5">
      <t>キ</t>
    </rPh>
    <rPh sb="6" eb="7">
      <t>ショウ</t>
    </rPh>
    <phoneticPr fontId="3"/>
  </si>
  <si>
    <t>巻島家文書　　　　　　　</t>
  </si>
  <si>
    <t>北3-9-27　　　　　　</t>
  </si>
  <si>
    <t>巻　島　功　司</t>
    <rPh sb="0" eb="1">
      <t>カン</t>
    </rPh>
    <rPh sb="2" eb="3">
      <t>シマ</t>
    </rPh>
    <rPh sb="4" eb="5">
      <t>コウ</t>
    </rPh>
    <rPh sb="6" eb="7">
      <t>ツカサ</t>
    </rPh>
    <phoneticPr fontId="3"/>
  </si>
  <si>
    <t>金子家文書　　　　　　　</t>
    <rPh sb="0" eb="2">
      <t>カネコ</t>
    </rPh>
    <phoneticPr fontId="3"/>
  </si>
  <si>
    <t>上吉羽336-1</t>
    <rPh sb="0" eb="1">
      <t>ウエ</t>
    </rPh>
    <rPh sb="1" eb="3">
      <t>ヨシバ</t>
    </rPh>
    <phoneticPr fontId="3"/>
  </si>
  <si>
    <t>金　子　美　登　里</t>
    <rPh sb="0" eb="1">
      <t>キン</t>
    </rPh>
    <rPh sb="2" eb="3">
      <t>コ</t>
    </rPh>
    <rPh sb="4" eb="5">
      <t>ビ</t>
    </rPh>
    <rPh sb="6" eb="7">
      <t>ノボル</t>
    </rPh>
    <rPh sb="8" eb="9">
      <t>サト</t>
    </rPh>
    <phoneticPr fontId="3"/>
  </si>
  <si>
    <t>中村家文書　　　　　　　</t>
    <rPh sb="0" eb="2">
      <t>ナカムラ</t>
    </rPh>
    <phoneticPr fontId="3"/>
  </si>
  <si>
    <t>東4-6-8 　　　　　　</t>
    <phoneticPr fontId="3"/>
  </si>
  <si>
    <t>幸手市教育委員会　　　</t>
    <phoneticPr fontId="3"/>
  </si>
  <si>
    <t>紙本墨書  　　　　　　　</t>
  </si>
  <si>
    <t>南3-5-6 　　　　　　</t>
  </si>
  <si>
    <t>　</t>
    <phoneticPr fontId="3"/>
  </si>
  <si>
    <t>　　  　  　　</t>
  </si>
  <si>
    <t>大般若波羅蜜多経　　　</t>
    <phoneticPr fontId="3"/>
  </si>
  <si>
    <t>　　　　　　　　　　</t>
  </si>
  <si>
    <t>　　　　　　　　　　　</t>
  </si>
  <si>
    <t>　　　　　　　　　</t>
  </si>
  <si>
    <t>　　　　  　　</t>
  </si>
  <si>
    <t>天神島天神神社所蔵資料　</t>
  </si>
  <si>
    <t>大字天神島279 　　　</t>
  </si>
  <si>
    <t>天神島天神神社　　　</t>
    <phoneticPr fontId="3"/>
  </si>
  <si>
    <t xml:space="preserve"> (社殿内保管分一括) </t>
    <phoneticPr fontId="3"/>
  </si>
  <si>
    <t>本因坊第八世伯元の墓石</t>
    <rPh sb="0" eb="3">
      <t>ホンインボウ</t>
    </rPh>
    <rPh sb="3" eb="4">
      <t>ダイ</t>
    </rPh>
    <rPh sb="4" eb="5">
      <t>８</t>
    </rPh>
    <rPh sb="5" eb="6">
      <t>セ</t>
    </rPh>
    <rPh sb="6" eb="7">
      <t>ハク</t>
    </rPh>
    <rPh sb="7" eb="8">
      <t>ゲン</t>
    </rPh>
    <rPh sb="9" eb="11">
      <t>ボセキ</t>
    </rPh>
    <phoneticPr fontId="3"/>
  </si>
  <si>
    <t>天神島248</t>
    <rPh sb="0" eb="3">
      <t>テンジンシマ</t>
    </rPh>
    <phoneticPr fontId="3"/>
  </si>
  <si>
    <t>尾　崎　喜　一　郎</t>
    <rPh sb="0" eb="1">
      <t>オ</t>
    </rPh>
    <rPh sb="2" eb="3">
      <t>サキ</t>
    </rPh>
    <rPh sb="4" eb="5">
      <t>キ</t>
    </rPh>
    <rPh sb="6" eb="7">
      <t>イチ</t>
    </rPh>
    <rPh sb="8" eb="9">
      <t>ロウ</t>
    </rPh>
    <phoneticPr fontId="3"/>
  </si>
  <si>
    <t>本因坊第九世察元の墓石</t>
    <rPh sb="0" eb="3">
      <t>ホンインボウ</t>
    </rPh>
    <rPh sb="3" eb="4">
      <t>ダイ</t>
    </rPh>
    <rPh sb="4" eb="5">
      <t>９</t>
    </rPh>
    <rPh sb="5" eb="6">
      <t>セ</t>
    </rPh>
    <rPh sb="6" eb="7">
      <t>サツ</t>
    </rPh>
    <rPh sb="7" eb="8">
      <t>ゲン</t>
    </rPh>
    <rPh sb="9" eb="11">
      <t>ボセキ</t>
    </rPh>
    <phoneticPr fontId="3"/>
  </si>
  <si>
    <t>平須賀3018</t>
    <rPh sb="0" eb="3">
      <t>ヒラスカ</t>
    </rPh>
    <phoneticPr fontId="3"/>
  </si>
  <si>
    <t>本因坊第十世烈元の墓石</t>
    <rPh sb="0" eb="3">
      <t>ホンインボウ</t>
    </rPh>
    <rPh sb="3" eb="4">
      <t>ダイ</t>
    </rPh>
    <rPh sb="4" eb="5">
      <t>１０</t>
    </rPh>
    <rPh sb="5" eb="6">
      <t>セ</t>
    </rPh>
    <rPh sb="6" eb="7">
      <t>レツ</t>
    </rPh>
    <rPh sb="7" eb="8">
      <t>ゲン</t>
    </rPh>
    <rPh sb="9" eb="11">
      <t>ボセキ</t>
    </rPh>
    <phoneticPr fontId="3"/>
  </si>
  <si>
    <t>上吉羽396</t>
    <rPh sb="0" eb="3">
      <t>カミヨシバ</t>
    </rPh>
    <phoneticPr fontId="3"/>
  </si>
  <si>
    <t>澤　村　雅　子</t>
    <rPh sb="0" eb="1">
      <t>サワ</t>
    </rPh>
    <rPh sb="2" eb="3">
      <t>ソン</t>
    </rPh>
    <rPh sb="4" eb="5">
      <t>マサ</t>
    </rPh>
    <rPh sb="6" eb="7">
      <t>コ</t>
    </rPh>
    <phoneticPr fontId="3"/>
  </si>
  <si>
    <t>有形民俗文化財</t>
  </si>
  <si>
    <t>マリア地蔵　　　　　　　</t>
  </si>
  <si>
    <t>大字権現堂175 　　　</t>
    <phoneticPr fontId="3"/>
  </si>
  <si>
    <t>権現堂区長</t>
    <rPh sb="0" eb="3">
      <t>ゴンゲンドウ</t>
    </rPh>
    <rPh sb="3" eb="5">
      <t>クチョウ</t>
    </rPh>
    <phoneticPr fontId="3"/>
  </si>
  <si>
    <t>権現堂堤修復絵馬　　　　</t>
  </si>
  <si>
    <t>北3-10-19 　　　　　</t>
  </si>
  <si>
    <t>熊　野　神　社　　　　</t>
  </si>
  <si>
    <t>無形民俗文化財</t>
  </si>
  <si>
    <t>下川崎石投げ踊り　　　　</t>
  </si>
  <si>
    <t>大字下川崎香取神社　</t>
  </si>
  <si>
    <t>下川崎石投げ踊り保存会</t>
  </si>
  <si>
    <t>千塚ささら獅子舞　　　　</t>
  </si>
  <si>
    <t>大字千塚千塚神社　　</t>
  </si>
  <si>
    <t>千塚ささら獅子舞保存会</t>
  </si>
  <si>
    <t>松石ささら獅子舞　　　　</t>
  </si>
  <si>
    <t>大字松石香取神社　　</t>
  </si>
  <si>
    <t>松石ささら獅子舞保存会</t>
  </si>
  <si>
    <t>高須賀大杉ばやし　　　　</t>
  </si>
  <si>
    <t>大字高須賀大杉神社　</t>
  </si>
  <si>
    <t>高須賀大杉ばやし保存会</t>
  </si>
  <si>
    <t>史跡　　　　</t>
    <phoneticPr fontId="3"/>
  </si>
  <si>
    <t>将門の首塚　　　　　　　</t>
  </si>
  <si>
    <t>大字神明内1470　　　</t>
  </si>
  <si>
    <t>広　川　　正　　　　　</t>
  </si>
  <si>
    <t>順礼の碑　　　　　　　　</t>
  </si>
  <si>
    <t>大字内国府間権現堂堤</t>
  </si>
  <si>
    <t>日光街道道しるべ　　　　</t>
  </si>
  <si>
    <t>大字外国府間626地先</t>
    <phoneticPr fontId="3"/>
  </si>
  <si>
    <t>御成街道道しるべ　　　　</t>
  </si>
  <si>
    <t>大字上高野3065-5地先　</t>
    <phoneticPr fontId="3"/>
  </si>
  <si>
    <t>橘守部翁遺蹟碑　　　　　　　</t>
    <rPh sb="3" eb="4">
      <t>オキナ</t>
    </rPh>
    <rPh sb="4" eb="6">
      <t>イセキ</t>
    </rPh>
    <rPh sb="6" eb="7">
      <t>ヒ</t>
    </rPh>
    <phoneticPr fontId="3"/>
  </si>
  <si>
    <t>北1-17-59</t>
    <rPh sb="0" eb="1">
      <t>キタ</t>
    </rPh>
    <phoneticPr fontId="3"/>
  </si>
  <si>
    <t>幸手桜高等学校長</t>
    <rPh sb="0" eb="2">
      <t>サッテ</t>
    </rPh>
    <rPh sb="2" eb="3">
      <t>サクラ</t>
    </rPh>
    <rPh sb="3" eb="5">
      <t>コウトウ</t>
    </rPh>
    <rPh sb="5" eb="8">
      <t>ガッコウチョウ</t>
    </rPh>
    <phoneticPr fontId="3"/>
  </si>
  <si>
    <t>柳剛流祖岡田先生之碑</t>
    <rPh sb="0" eb="1">
      <t>ヤナギ</t>
    </rPh>
    <rPh sb="1" eb="2">
      <t>ゴウ</t>
    </rPh>
    <rPh sb="2" eb="3">
      <t>リュウ</t>
    </rPh>
    <rPh sb="3" eb="4">
      <t>ソ</t>
    </rPh>
    <rPh sb="4" eb="8">
      <t>オカダセンセイ</t>
    </rPh>
    <rPh sb="8" eb="9">
      <t>ノ</t>
    </rPh>
    <rPh sb="9" eb="10">
      <t>ヒ</t>
    </rPh>
    <phoneticPr fontId="3"/>
  </si>
  <si>
    <t>大字西関宿1-1</t>
    <rPh sb="2" eb="3">
      <t>ニシ</t>
    </rPh>
    <rPh sb="3" eb="5">
      <t>セキヤド</t>
    </rPh>
    <phoneticPr fontId="3"/>
  </si>
  <si>
    <t>西関宿浅間神社</t>
    <rPh sb="0" eb="3">
      <t>ニシセキヤド</t>
    </rPh>
    <rPh sb="3" eb="5">
      <t>センゲン</t>
    </rPh>
    <rPh sb="5" eb="7">
      <t>ジンジャ</t>
    </rPh>
    <phoneticPr fontId="3"/>
  </si>
  <si>
    <t>名勝　　　　</t>
    <phoneticPr fontId="3"/>
  </si>
  <si>
    <t>行幸堤・権現堂堤　　　　</t>
  </si>
  <si>
    <t>大字内国府間桜堤上　</t>
  </si>
  <si>
    <t>埼　玉　県　　　　　　</t>
  </si>
  <si>
    <t>１７　登録有形文化財 　 　</t>
    <rPh sb="3" eb="5">
      <t>トウロク</t>
    </rPh>
    <rPh sb="5" eb="7">
      <t>ユウケイ</t>
    </rPh>
    <rPh sb="7" eb="10">
      <t>ブンカザイ</t>
    </rPh>
    <phoneticPr fontId="3"/>
  </si>
  <si>
    <t>登録別</t>
    <rPh sb="0" eb="2">
      <t>トウロク</t>
    </rPh>
    <phoneticPr fontId="3"/>
  </si>
  <si>
    <t>登録年月日</t>
    <rPh sb="0" eb="2">
      <t>トウロク</t>
    </rPh>
    <phoneticPr fontId="3"/>
  </si>
  <si>
    <t>国</t>
    <rPh sb="0" eb="1">
      <t>クニ</t>
    </rPh>
    <phoneticPr fontId="3"/>
  </si>
  <si>
    <t>登録有形文化財
（建造物）</t>
    <rPh sb="0" eb="2">
      <t>トウロク</t>
    </rPh>
    <rPh sb="2" eb="4">
      <t>ユウケイ</t>
    </rPh>
    <rPh sb="4" eb="7">
      <t>ブンカザイ</t>
    </rPh>
    <rPh sb="9" eb="12">
      <t>ケンゾウブツ</t>
    </rPh>
    <phoneticPr fontId="3"/>
  </si>
  <si>
    <t>岸本家住宅主屋　　　</t>
    <rPh sb="0" eb="3">
      <t>キシモトケ</t>
    </rPh>
    <rPh sb="3" eb="5">
      <t>ジュウタク</t>
    </rPh>
    <rPh sb="5" eb="6">
      <t>シュ</t>
    </rPh>
    <rPh sb="6" eb="7">
      <t>オク</t>
    </rPh>
    <phoneticPr fontId="3"/>
  </si>
  <si>
    <t>中2-6249-1他　　　　　　</t>
    <rPh sb="0" eb="1">
      <t>ナカ</t>
    </rPh>
    <rPh sb="9" eb="10">
      <t>ホカ</t>
    </rPh>
    <phoneticPr fontId="3"/>
  </si>
  <si>
    <t>岸　本　規　生</t>
    <rPh sb="0" eb="1">
      <t>キシ</t>
    </rPh>
    <rPh sb="2" eb="3">
      <t>ホン</t>
    </rPh>
    <rPh sb="4" eb="5">
      <t>キ</t>
    </rPh>
    <rPh sb="6" eb="7">
      <t>ショウ</t>
    </rPh>
    <phoneticPr fontId="3"/>
  </si>
  <si>
    <t>資料：教育委員会  社会教育課</t>
    <rPh sb="10" eb="12">
      <t>シャカイ</t>
    </rPh>
    <rPh sb="12" eb="14">
      <t>キョウイク</t>
    </rPh>
    <phoneticPr fontId="3"/>
  </si>
  <si>
    <t>名称　　</t>
    <phoneticPr fontId="3"/>
  </si>
  <si>
    <t>利用者数</t>
  </si>
  <si>
    <t>１９　学校体育施設組織開放利用状況　</t>
    <phoneticPr fontId="3"/>
  </si>
  <si>
    <t>学校名　</t>
    <phoneticPr fontId="3"/>
  </si>
  <si>
    <t>対　象</t>
  </si>
  <si>
    <t>開放日数</t>
  </si>
  <si>
    <t>利用者数</t>
    <phoneticPr fontId="3"/>
  </si>
  <si>
    <t>幸手小学校　　</t>
    <phoneticPr fontId="3"/>
  </si>
  <si>
    <t>校　庭</t>
  </si>
  <si>
    <t>体育館</t>
  </si>
  <si>
    <t>夜間体育館</t>
    <rPh sb="0" eb="2">
      <t>ヤカン</t>
    </rPh>
    <rPh sb="2" eb="5">
      <t>タイイクカン</t>
    </rPh>
    <phoneticPr fontId="3"/>
  </si>
  <si>
    <t>長倉小学校　　</t>
    <phoneticPr fontId="3"/>
  </si>
  <si>
    <t>上高野小学校　</t>
    <phoneticPr fontId="3"/>
  </si>
  <si>
    <t>行幸小学校　　</t>
    <phoneticPr fontId="3"/>
  </si>
  <si>
    <t>八代小学校　　</t>
    <phoneticPr fontId="3"/>
  </si>
  <si>
    <t>吉田小学校　　</t>
    <phoneticPr fontId="3"/>
  </si>
  <si>
    <t>さかえ小学校　</t>
    <rPh sb="3" eb="6">
      <t>ショウガッコウ</t>
    </rPh>
    <phoneticPr fontId="3"/>
  </si>
  <si>
    <t>さくら小学校　　</t>
    <phoneticPr fontId="3"/>
  </si>
  <si>
    <t>権現堂川小学校</t>
    <phoneticPr fontId="3"/>
  </si>
  <si>
    <t>旧香日向小学校</t>
    <rPh sb="0" eb="1">
      <t>キュウ</t>
    </rPh>
    <phoneticPr fontId="3"/>
  </si>
  <si>
    <t>合   計</t>
    <phoneticPr fontId="3"/>
  </si>
  <si>
    <t>校庭夜間開放学校名</t>
    <rPh sb="6" eb="7">
      <t>ガク</t>
    </rPh>
    <phoneticPr fontId="3"/>
  </si>
  <si>
    <t>上高野小学校</t>
    <phoneticPr fontId="3"/>
  </si>
  <si>
    <t>２０　市民文化体育館（アスカル幸手）利用状況</t>
    <phoneticPr fontId="3"/>
  </si>
  <si>
    <t>（単位：人）</t>
  </si>
  <si>
    <t>年度</t>
    <phoneticPr fontId="3"/>
  </si>
  <si>
    <t>メインアリーナ</t>
    <phoneticPr fontId="3"/>
  </si>
  <si>
    <t>さくらホール</t>
    <phoneticPr fontId="3"/>
  </si>
  <si>
    <t>多目的室</t>
    <phoneticPr fontId="3"/>
  </si>
  <si>
    <t>トレーニング室</t>
    <phoneticPr fontId="3"/>
  </si>
  <si>
    <t>会議室等</t>
    <rPh sb="0" eb="3">
      <t>カイギシツ</t>
    </rPh>
    <rPh sb="3" eb="4">
      <t>トウ</t>
    </rPh>
    <phoneticPr fontId="3"/>
  </si>
  <si>
    <t>１　幼稚園の概要　</t>
    <phoneticPr fontId="3"/>
  </si>
  <si>
    <t>１　幼稚園の概要</t>
    <rPh sb="2" eb="5">
      <t>ヨウチエン</t>
    </rPh>
    <rPh sb="6" eb="8">
      <t>ガイヨウ</t>
    </rPh>
    <phoneticPr fontId="3"/>
  </si>
  <si>
    <t>２　年齢別在園者数</t>
    <phoneticPr fontId="3"/>
  </si>
  <si>
    <t>２　年齢別在園者数</t>
    <rPh sb="2" eb="4">
      <t>ネンレイ</t>
    </rPh>
    <rPh sb="4" eb="5">
      <t>ベツ</t>
    </rPh>
    <rPh sb="5" eb="6">
      <t>ザイ</t>
    </rPh>
    <rPh sb="6" eb="7">
      <t>エン</t>
    </rPh>
    <rPh sb="7" eb="8">
      <t>シャ</t>
    </rPh>
    <rPh sb="8" eb="9">
      <t>カズ</t>
    </rPh>
    <phoneticPr fontId="3"/>
  </si>
  <si>
    <t>３　小学校の概要　　　</t>
    <phoneticPr fontId="3"/>
  </si>
  <si>
    <t>３　小学校の概要</t>
    <rPh sb="2" eb="5">
      <t>ショウガッコウ</t>
    </rPh>
    <rPh sb="6" eb="8">
      <t>ガイヨウ</t>
    </rPh>
    <phoneticPr fontId="3"/>
  </si>
  <si>
    <t>４　学年別児童数</t>
    <phoneticPr fontId="3"/>
  </si>
  <si>
    <t>４　学年別児童数</t>
    <rPh sb="2" eb="3">
      <t>ガク</t>
    </rPh>
    <rPh sb="3" eb="4">
      <t>トシ</t>
    </rPh>
    <rPh sb="4" eb="5">
      <t>ベツ</t>
    </rPh>
    <rPh sb="5" eb="7">
      <t>ジドウ</t>
    </rPh>
    <rPh sb="7" eb="8">
      <t>スウ</t>
    </rPh>
    <phoneticPr fontId="3"/>
  </si>
  <si>
    <t>５　中学校の概要</t>
    <phoneticPr fontId="3"/>
  </si>
  <si>
    <t>５　中学校の概要</t>
    <phoneticPr fontId="3"/>
  </si>
  <si>
    <t>６　学年別生徒数</t>
    <phoneticPr fontId="3"/>
  </si>
  <si>
    <t>６　学年別生徒数</t>
    <phoneticPr fontId="3"/>
  </si>
  <si>
    <t>７　中学校卒業後の進路状況</t>
    <phoneticPr fontId="3"/>
  </si>
  <si>
    <t>７　中学校卒業後の進路状況</t>
    <phoneticPr fontId="3"/>
  </si>
  <si>
    <t>第１３章目次へもどる</t>
    <rPh sb="0" eb="1">
      <t>ダイ</t>
    </rPh>
    <rPh sb="3" eb="4">
      <t>ショウ</t>
    </rPh>
    <rPh sb="4" eb="6">
      <t>モクジ</t>
    </rPh>
    <phoneticPr fontId="3"/>
  </si>
  <si>
    <t>８　教育費の推移</t>
    <phoneticPr fontId="3"/>
  </si>
  <si>
    <t>８　教育費の推移</t>
    <phoneticPr fontId="3"/>
  </si>
  <si>
    <t>９　児童・生徒の体格平均値</t>
    <phoneticPr fontId="3"/>
  </si>
  <si>
    <t>９　児童・生徒の体格平均値</t>
    <phoneticPr fontId="3"/>
  </si>
  <si>
    <t>１０　高等学校の概要</t>
    <phoneticPr fontId="3"/>
  </si>
  <si>
    <t>１１　高等学校の学年別生徒数</t>
    <phoneticPr fontId="3"/>
  </si>
  <si>
    <t>１２　高等学校卒業者の進路状況</t>
    <phoneticPr fontId="3"/>
  </si>
  <si>
    <t>１３　図書館利用状況</t>
    <phoneticPr fontId="3"/>
  </si>
  <si>
    <t xml:space="preserve">（１）蔵　書　 （単位：冊） </t>
    <phoneticPr fontId="3"/>
  </si>
  <si>
    <t>（１）蔵書</t>
    <phoneticPr fontId="3"/>
  </si>
  <si>
    <t>（２）登録者　 （単位：人） 　</t>
    <phoneticPr fontId="3"/>
  </si>
  <si>
    <t>（２）登録者</t>
    <phoneticPr fontId="3"/>
  </si>
  <si>
    <t>（３）貸出冊数　（単位：冊）　</t>
    <phoneticPr fontId="3"/>
  </si>
  <si>
    <t>（３）貸出冊数</t>
    <phoneticPr fontId="3"/>
  </si>
  <si>
    <t>１４　公民館利用状況</t>
    <phoneticPr fontId="3"/>
  </si>
  <si>
    <t>（１）　中央公民館　　　</t>
    <phoneticPr fontId="3"/>
  </si>
  <si>
    <t>（１）中央公民館</t>
    <phoneticPr fontId="3"/>
  </si>
  <si>
    <t>（２）　西公民館　　</t>
    <phoneticPr fontId="3"/>
  </si>
  <si>
    <t>（２）西公民館</t>
    <phoneticPr fontId="3"/>
  </si>
  <si>
    <t>（３）　北公民館　</t>
    <phoneticPr fontId="3"/>
  </si>
  <si>
    <t>（３）北公民館</t>
    <phoneticPr fontId="3"/>
  </si>
  <si>
    <t>（４）　南公民館　</t>
    <phoneticPr fontId="3"/>
  </si>
  <si>
    <t>（４）南公民館</t>
    <phoneticPr fontId="3"/>
  </si>
  <si>
    <t>（５）　東公民館</t>
    <phoneticPr fontId="3"/>
  </si>
  <si>
    <t>（５）東公民館</t>
    <phoneticPr fontId="3"/>
  </si>
  <si>
    <t>１５　勤労青少年ホ－ム利用状況</t>
    <phoneticPr fontId="3"/>
  </si>
  <si>
    <t>１６　指定文化財</t>
    <phoneticPr fontId="3"/>
  </si>
  <si>
    <t>１７　登録有形文化財</t>
    <phoneticPr fontId="3"/>
  </si>
  <si>
    <t xml:space="preserve">１８　体育施設利用状況　 </t>
    <phoneticPr fontId="3"/>
  </si>
  <si>
    <t>１８　体育施設利用状況</t>
    <phoneticPr fontId="3"/>
  </si>
  <si>
    <t>１９　学校体育施設組織開放利用状況</t>
    <phoneticPr fontId="3"/>
  </si>
  <si>
    <t>２０　市民文化体育館（アスカル幸手）利用状況</t>
    <phoneticPr fontId="3"/>
  </si>
  <si>
    <t>１３　図書館利用状況（つづき）</t>
    <phoneticPr fontId="3"/>
  </si>
  <si>
    <t>１４　公民館利用状況（つづき）</t>
    <phoneticPr fontId="3"/>
  </si>
  <si>
    <t>-</t>
  </si>
  <si>
    <t>千日念仏廻向供養塔</t>
    <rPh sb="0" eb="2">
      <t>センニチ</t>
    </rPh>
    <rPh sb="2" eb="4">
      <t>ネンブツ</t>
    </rPh>
    <rPh sb="4" eb="5">
      <t>マワ</t>
    </rPh>
    <rPh sb="5" eb="6">
      <t>ム</t>
    </rPh>
    <rPh sb="6" eb="8">
      <t>クヨウ</t>
    </rPh>
    <rPh sb="8" eb="9">
      <t>トウ</t>
    </rPh>
    <phoneticPr fontId="3"/>
  </si>
  <si>
    <t>北3-763-1</t>
    <rPh sb="0" eb="1">
      <t>キタ</t>
    </rPh>
    <phoneticPr fontId="3"/>
  </si>
  <si>
    <t>聖　福　寺　　　　　　</t>
    <phoneticPr fontId="3"/>
  </si>
  <si>
    <t>資料：教育委員会　社会教育課</t>
    <rPh sb="3" eb="5">
      <t>キョウイク</t>
    </rPh>
    <rPh sb="5" eb="8">
      <t>イインカイ</t>
    </rPh>
    <rPh sb="9" eb="11">
      <t>シャカイ</t>
    </rPh>
    <rPh sb="11" eb="13">
      <t>キョウイク</t>
    </rPh>
    <rPh sb="13" eb="14">
      <t>カ</t>
    </rPh>
    <phoneticPr fontId="3"/>
  </si>
  <si>
    <t>資料：教育委員会  社会教育課</t>
    <rPh sb="3" eb="5">
      <t>キョウイク</t>
    </rPh>
    <rPh sb="5" eb="8">
      <t>イインカイ</t>
    </rPh>
    <rPh sb="10" eb="12">
      <t>シャカイ</t>
    </rPh>
    <rPh sb="12" eb="14">
      <t>キョウイク</t>
    </rPh>
    <rPh sb="14" eb="15">
      <t>カ</t>
    </rPh>
    <phoneticPr fontId="3"/>
  </si>
  <si>
    <t>407(0)</t>
  </si>
  <si>
    <t>市　</t>
  </si>
  <si>
    <t>有形文化財　</t>
  </si>
  <si>
    <t>一色照直寄進状</t>
    <rPh sb="0" eb="2">
      <t>イシキ</t>
    </rPh>
    <rPh sb="2" eb="3">
      <t>テ</t>
    </rPh>
    <rPh sb="3" eb="4">
      <t>ナオ</t>
    </rPh>
    <rPh sb="4" eb="6">
      <t>キシン</t>
    </rPh>
    <rPh sb="6" eb="7">
      <t>ジョウ</t>
    </rPh>
    <phoneticPr fontId="3"/>
  </si>
  <si>
    <t>平須賀2-458</t>
    <rPh sb="0" eb="3">
      <t>ヒラスカ</t>
    </rPh>
    <phoneticPr fontId="3"/>
  </si>
  <si>
    <t>資料：教育委員会  社会教育課・都市計画課</t>
    <rPh sb="7" eb="8">
      <t>カイ</t>
    </rPh>
    <rPh sb="10" eb="12">
      <t>シャカイ</t>
    </rPh>
    <rPh sb="12" eb="14">
      <t>キョウイク</t>
    </rPh>
    <rPh sb="14" eb="15">
      <t>カ</t>
    </rPh>
    <rPh sb="16" eb="18">
      <t>トシ</t>
    </rPh>
    <rPh sb="18" eb="20">
      <t>ケイカク</t>
    </rPh>
    <rPh sb="20" eb="21">
      <t>カ</t>
    </rPh>
    <phoneticPr fontId="3"/>
  </si>
  <si>
    <t>352(0)</t>
  </si>
  <si>
    <t>各年度５月１日</t>
    <rPh sb="2" eb="3">
      <t>ド</t>
    </rPh>
    <phoneticPr fontId="3"/>
  </si>
  <si>
    <t>-</t>
    <phoneticPr fontId="3"/>
  </si>
  <si>
    <t>浅　間　神　社</t>
    <rPh sb="0" eb="1">
      <t>アサ</t>
    </rPh>
    <rPh sb="2" eb="3">
      <t>アイダ</t>
    </rPh>
    <rPh sb="4" eb="5">
      <t>カミ</t>
    </rPh>
    <rPh sb="6" eb="7">
      <t>シャ</t>
    </rPh>
    <phoneticPr fontId="3"/>
  </si>
  <si>
    <t>祥　安　寺　</t>
    <phoneticPr fontId="3"/>
  </si>
  <si>
    <t>宝　聖　寺</t>
    <rPh sb="0" eb="1">
      <t>タカラ</t>
    </rPh>
    <rPh sb="2" eb="3">
      <t>ヒジリ</t>
    </rPh>
    <rPh sb="4" eb="5">
      <t>テラ</t>
    </rPh>
    <phoneticPr fontId="3"/>
  </si>
  <si>
    <t>資料：教育委員会  学校教育課</t>
    <rPh sb="10" eb="12">
      <t>ガッコウ</t>
    </rPh>
    <rPh sb="12" eb="14">
      <t>キョウイク</t>
    </rPh>
    <rPh sb="14" eb="15">
      <t>カ</t>
    </rPh>
    <phoneticPr fontId="3"/>
  </si>
  <si>
    <t>355(0)</t>
  </si>
  <si>
    <t>戸島１丁目（上戸地区　香取神社・正明院）</t>
    <rPh sb="0" eb="2">
      <t>トシマ</t>
    </rPh>
    <rPh sb="3" eb="5">
      <t>チョウメ</t>
    </rPh>
    <rPh sb="6" eb="8">
      <t>カミト</t>
    </rPh>
    <rPh sb="8" eb="10">
      <t>チク</t>
    </rPh>
    <rPh sb="11" eb="13">
      <t>カトリ</t>
    </rPh>
    <rPh sb="13" eb="15">
      <t>ジンジャ</t>
    </rPh>
    <rPh sb="16" eb="17">
      <t>セイ</t>
    </rPh>
    <rPh sb="17" eb="18">
      <t>メイ</t>
    </rPh>
    <rPh sb="18" eb="19">
      <t>イン</t>
    </rPh>
    <phoneticPr fontId="3"/>
  </si>
  <si>
    <t>上戸の蛇打ち・蛇引き保存会</t>
    <rPh sb="0" eb="2">
      <t>カミト</t>
    </rPh>
    <rPh sb="3" eb="4">
      <t>ジャ</t>
    </rPh>
    <rPh sb="4" eb="5">
      <t>ウ</t>
    </rPh>
    <rPh sb="7" eb="8">
      <t>ジャ</t>
    </rPh>
    <rPh sb="8" eb="9">
      <t>ヒ</t>
    </rPh>
    <rPh sb="10" eb="12">
      <t>ホゾン</t>
    </rPh>
    <rPh sb="12" eb="13">
      <t>カイ</t>
    </rPh>
    <phoneticPr fontId="3"/>
  </si>
  <si>
    <t>年号</t>
    <rPh sb="0" eb="2">
      <t>ネンゴウ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</si>
  <si>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</si>
  <si>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</si>
  <si>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</si>
  <si>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年度</t>
    <rPh sb="0" eb="1">
      <t>トシ</t>
    </rPh>
    <rPh sb="1" eb="2">
      <t>ド</t>
    </rPh>
    <phoneticPr fontId="3"/>
  </si>
  <si>
    <t>年号</t>
    <rPh sb="0" eb="1">
      <t>トシ</t>
    </rPh>
    <rPh sb="1" eb="2">
      <t>ゴウ</t>
    </rPh>
    <phoneticPr fontId="3"/>
  </si>
  <si>
    <t xml:space="preserve"> 年号　　年</t>
    <rPh sb="1" eb="2">
      <t>トシ</t>
    </rPh>
    <rPh sb="2" eb="3">
      <t>ゴウ</t>
    </rPh>
    <phoneticPr fontId="3"/>
  </si>
  <si>
    <t>年号</t>
    <rPh sb="1" eb="2">
      <t>ゴウ</t>
    </rPh>
    <phoneticPr fontId="3"/>
  </si>
  <si>
    <t>元</t>
    <rPh sb="0" eb="1">
      <t>ガン</t>
    </rPh>
    <phoneticPr fontId="4"/>
  </si>
  <si>
    <t>年　号</t>
    <rPh sb="2" eb="3">
      <t>ゴウ</t>
    </rPh>
    <phoneticPr fontId="3"/>
  </si>
  <si>
    <t>年号</t>
    <rPh sb="0" eb="1">
      <t>ネン</t>
    </rPh>
    <rPh sb="1" eb="2">
      <t>ゴウ</t>
    </rPh>
    <phoneticPr fontId="3"/>
  </si>
  <si>
    <t>令和3年度</t>
    <rPh sb="0" eb="2">
      <t>レイワ</t>
    </rPh>
    <phoneticPr fontId="3"/>
  </si>
  <si>
    <t>１０　高等学校の概要</t>
  </si>
  <si>
    <t>年</t>
  </si>
  <si>
    <t>生徒数</t>
  </si>
  <si>
    <t>教員数</t>
  </si>
  <si>
    <t>１１　高等学校の学年別生徒数</t>
  </si>
  <si>
    <t>総　数</t>
  </si>
  <si>
    <t>１学級当たりの
生徒数</t>
  </si>
  <si>
    <t xml:space="preserve">１２　高等学校卒業者の進路状況　　 </t>
  </si>
  <si>
    <t>利用者数総数</t>
    <rPh sb="0" eb="2">
      <t>リヨウ</t>
    </rPh>
    <rPh sb="2" eb="3">
      <t>シャ</t>
    </rPh>
    <rPh sb="3" eb="4">
      <t>スウ</t>
    </rPh>
    <rPh sb="4" eb="6">
      <t>ソウスウ</t>
    </rPh>
    <phoneticPr fontId="3"/>
  </si>
  <si>
    <t>共催事業</t>
    <rPh sb="0" eb="2">
      <t>キョウサイ</t>
    </rPh>
    <rPh sb="2" eb="4">
      <t>ジギョウ</t>
    </rPh>
    <phoneticPr fontId="3"/>
  </si>
  <si>
    <t>個人
利用者数</t>
    <rPh sb="0" eb="2">
      <t>コジン</t>
    </rPh>
    <rPh sb="3" eb="5">
      <t>リヨウ</t>
    </rPh>
    <rPh sb="5" eb="6">
      <t>シャ</t>
    </rPh>
    <rPh sb="6" eb="7">
      <t>スウ</t>
    </rPh>
    <phoneticPr fontId="3"/>
  </si>
  <si>
    <t>川嶋家文書</t>
    <rPh sb="0" eb="5">
      <t>カワシマケモンジョ</t>
    </rPh>
    <phoneticPr fontId="3"/>
  </si>
  <si>
    <t>上戸の蛇打ち・蛇引き</t>
    <rPh sb="0" eb="2">
      <t>カミト</t>
    </rPh>
    <rPh sb="3" eb="4">
      <t>ジャ</t>
    </rPh>
    <rPh sb="4" eb="5">
      <t>ウ</t>
    </rPh>
    <rPh sb="7" eb="8">
      <t>ジャ</t>
    </rPh>
    <rPh sb="8" eb="9">
      <t>ヒ</t>
    </rPh>
    <phoneticPr fontId="3"/>
  </si>
  <si>
    <t>令和3年度</t>
    <rPh sb="0" eb="2">
      <t>レイワ</t>
    </rPh>
    <rPh sb="3" eb="4">
      <t>ネン</t>
    </rPh>
    <rPh sb="4" eb="5">
      <t>ド</t>
    </rPh>
    <phoneticPr fontId="3"/>
  </si>
  <si>
    <t>開放日数</t>
    <phoneticPr fontId="3"/>
  </si>
  <si>
    <r>
      <t>年</t>
    </r>
    <r>
      <rPr>
        <sz val="11"/>
        <rFont val="ＭＳ Ｐゴシック"/>
        <family val="3"/>
        <charset val="128"/>
      </rPr>
      <t>度</t>
    </r>
    <rPh sb="1" eb="2">
      <t>ド</t>
    </rPh>
    <phoneticPr fontId="3"/>
  </si>
  <si>
    <r>
      <t>参加</t>
    </r>
    <r>
      <rPr>
        <sz val="11"/>
        <rFont val="ＭＳ Ｐゴシック"/>
        <family val="3"/>
        <charset val="128"/>
      </rPr>
      <t>者数</t>
    </r>
    <rPh sb="2" eb="3">
      <t>シャ</t>
    </rPh>
    <rPh sb="3" eb="4">
      <t>スウ</t>
    </rPh>
    <phoneticPr fontId="3"/>
  </si>
  <si>
    <t>浜田得一撮影幸手町記録</t>
    <rPh sb="0" eb="2">
      <t>ハマダ</t>
    </rPh>
    <rPh sb="2" eb="4">
      <t>トクイチ</t>
    </rPh>
    <rPh sb="4" eb="6">
      <t>サツエイ</t>
    </rPh>
    <rPh sb="6" eb="8">
      <t>サッテ</t>
    </rPh>
    <rPh sb="8" eb="9">
      <t>マチ</t>
    </rPh>
    <rPh sb="9" eb="11">
      <t>キロク</t>
    </rPh>
    <phoneticPr fontId="3"/>
  </si>
  <si>
    <t>写真集</t>
    <rPh sb="0" eb="2">
      <t>シャシン</t>
    </rPh>
    <rPh sb="2" eb="3">
      <t>シュウ</t>
    </rPh>
    <phoneticPr fontId="3"/>
  </si>
  <si>
    <t>※学級数・児童数計の(　)は特別支援学級数・特別支援学級児童数の再掲</t>
    <rPh sb="1" eb="3">
      <t>ガッキュウ</t>
    </rPh>
    <rPh sb="3" eb="4">
      <t>スウ</t>
    </rPh>
    <rPh sb="5" eb="7">
      <t>ジドウ</t>
    </rPh>
    <rPh sb="7" eb="8">
      <t>スウ</t>
    </rPh>
    <rPh sb="8" eb="9">
      <t>ケイ</t>
    </rPh>
    <rPh sb="14" eb="16">
      <t>トクベツ</t>
    </rPh>
    <rPh sb="16" eb="18">
      <t>シエン</t>
    </rPh>
    <rPh sb="18" eb="20">
      <t>ガッキュウ</t>
    </rPh>
    <rPh sb="20" eb="21">
      <t>スウ</t>
    </rPh>
    <rPh sb="22" eb="24">
      <t>トクベツ</t>
    </rPh>
    <rPh sb="24" eb="26">
      <t>シエン</t>
    </rPh>
    <rPh sb="26" eb="28">
      <t>ガッキュウ</t>
    </rPh>
    <rPh sb="28" eb="30">
      <t>ジドウ</t>
    </rPh>
    <rPh sb="30" eb="31">
      <t>スウ</t>
    </rPh>
    <rPh sb="32" eb="34">
      <t>サイケイ</t>
    </rPh>
    <phoneticPr fontId="3"/>
  </si>
  <si>
    <t>※学級数・生徒数計の(　)は特別支援学級数・特別支援学級生徒数の再掲</t>
    <rPh sb="1" eb="3">
      <t>ガッキュウ</t>
    </rPh>
    <rPh sb="3" eb="4">
      <t>スウ</t>
    </rPh>
    <rPh sb="5" eb="7">
      <t>セイト</t>
    </rPh>
    <rPh sb="7" eb="8">
      <t>スウ</t>
    </rPh>
    <rPh sb="8" eb="9">
      <t>ケイ</t>
    </rPh>
    <rPh sb="14" eb="16">
      <t>トクベツ</t>
    </rPh>
    <rPh sb="16" eb="18">
      <t>シエン</t>
    </rPh>
    <rPh sb="18" eb="20">
      <t>ガッキュウ</t>
    </rPh>
    <rPh sb="20" eb="21">
      <t>スウ</t>
    </rPh>
    <rPh sb="22" eb="24">
      <t>トクベツ</t>
    </rPh>
    <rPh sb="24" eb="26">
      <t>シエン</t>
    </rPh>
    <rPh sb="26" eb="28">
      <t>ガッキュウ</t>
    </rPh>
    <rPh sb="28" eb="30">
      <t>セイト</t>
    </rPh>
    <rPh sb="30" eb="31">
      <t>スウ</t>
    </rPh>
    <rPh sb="32" eb="34">
      <t>サイケイ</t>
    </rPh>
    <phoneticPr fontId="3"/>
  </si>
  <si>
    <t>１学級当た
りの児童数
（通常学級）　</t>
    <rPh sb="8" eb="10">
      <t>ジドウ</t>
    </rPh>
    <rPh sb="10" eb="11">
      <t>スウ</t>
    </rPh>
    <rPh sb="13" eb="15">
      <t>ツウジョウ</t>
    </rPh>
    <rPh sb="15" eb="17">
      <t>ガッキュウ</t>
    </rPh>
    <phoneticPr fontId="3"/>
  </si>
  <si>
    <t>１学級当た
りの生徒数
（通常学級）　</t>
    <rPh sb="8" eb="10">
      <t>セイト</t>
    </rPh>
    <rPh sb="10" eb="11">
      <t>スウ</t>
    </rPh>
    <rPh sb="13" eb="15">
      <t>ツウジョウ</t>
    </rPh>
    <rPh sb="15" eb="17">
      <t>ガッキュウ</t>
    </rPh>
    <phoneticPr fontId="3"/>
  </si>
  <si>
    <t>平成</t>
    <rPh sb="0" eb="2">
      <t>ヘイセイ</t>
    </rPh>
    <phoneticPr fontId="4"/>
  </si>
  <si>
    <t>357(0)</t>
  </si>
  <si>
    <t>令和4年度</t>
    <rPh sb="0" eb="2">
      <t>レイワ</t>
    </rPh>
    <phoneticPr fontId="3"/>
  </si>
  <si>
    <t>元</t>
    <rPh sb="0" eb="1">
      <t>ガン</t>
    </rPh>
    <phoneticPr fontId="6"/>
  </si>
  <si>
    <t>平成</t>
    <rPh sb="0" eb="2">
      <t>ヘイセイ</t>
    </rPh>
    <phoneticPr fontId="6"/>
  </si>
  <si>
    <t>開館日数</t>
  </si>
  <si>
    <t>利用人員</t>
  </si>
  <si>
    <t>一日平均利用人員</t>
  </si>
  <si>
    <t>　付 本社再建奉納額</t>
    <rPh sb="1" eb="2">
      <t>フ</t>
    </rPh>
    <rPh sb="3" eb="5">
      <t>ホンシャ</t>
    </rPh>
    <rPh sb="5" eb="7">
      <t>サイケン</t>
    </rPh>
    <rPh sb="7" eb="9">
      <t>ホウノウ</t>
    </rPh>
    <rPh sb="9" eb="10">
      <t>ガク</t>
    </rPh>
    <phoneticPr fontId="3"/>
  </si>
  <si>
    <t>　付 けんどん箱(子～亥)12箱</t>
    <phoneticPr fontId="3"/>
  </si>
  <si>
    <t>資料：教育委員会  社会教育課</t>
  </si>
  <si>
    <t>大字下宇和田58-4</t>
    <phoneticPr fontId="3"/>
  </si>
  <si>
    <t>令和4年度</t>
    <rPh sb="0" eb="2">
      <t>レイワ</t>
    </rPh>
    <rPh sb="3" eb="4">
      <t>ネン</t>
    </rPh>
    <rPh sb="4" eb="5">
      <t>ド</t>
    </rPh>
    <phoneticPr fontId="3"/>
  </si>
  <si>
    <t>幸手市立武道館　　　　</t>
  </si>
  <si>
    <t>幸手総合公園　野球場（ひばりヶ丘球場）</t>
    <rPh sb="0" eb="2">
      <t>サッテ</t>
    </rPh>
    <rPh sb="2" eb="4">
      <t>ソウゴウ</t>
    </rPh>
    <rPh sb="4" eb="6">
      <t>コウエン</t>
    </rPh>
    <rPh sb="7" eb="10">
      <t>ヤキュウジョウ</t>
    </rPh>
    <phoneticPr fontId="4"/>
  </si>
  <si>
    <t>幸手総合公園　体育館（幸手市B&amp;G 海洋ｾﾝﾀｰ）</t>
    <rPh sb="0" eb="2">
      <t>サッテ</t>
    </rPh>
    <rPh sb="2" eb="4">
      <t>ソウゴウ</t>
    </rPh>
    <rPh sb="4" eb="6">
      <t>コウエン</t>
    </rPh>
    <rPh sb="7" eb="10">
      <t>タイイクカン</t>
    </rPh>
    <phoneticPr fontId="4"/>
  </si>
  <si>
    <t>幸手総合公園　陸上グラウンド</t>
    <rPh sb="0" eb="2">
      <t>サッテ</t>
    </rPh>
    <rPh sb="2" eb="4">
      <t>ソウゴウ</t>
    </rPh>
    <rPh sb="4" eb="6">
      <t>コウエン</t>
    </rPh>
    <rPh sb="7" eb="9">
      <t>リクジョウ</t>
    </rPh>
    <phoneticPr fontId="4"/>
  </si>
  <si>
    <t>幸手総合公園　庭球場</t>
    <rPh sb="0" eb="2">
      <t>サッテ</t>
    </rPh>
    <rPh sb="2" eb="4">
      <t>ソウゴウ</t>
    </rPh>
    <rPh sb="4" eb="6">
      <t>コウエン</t>
    </rPh>
    <rPh sb="7" eb="9">
      <t>テイキュウ</t>
    </rPh>
    <rPh sb="9" eb="10">
      <t>ジョウ</t>
    </rPh>
    <phoneticPr fontId="4"/>
  </si>
  <si>
    <t>神扇グラウンド</t>
    <rPh sb="0" eb="2">
      <t>カミオウギ</t>
    </rPh>
    <phoneticPr fontId="4"/>
  </si>
  <si>
    <t>市営少年サッカー場　　</t>
  </si>
  <si>
    <t>上吉羽中央公園　庭球場</t>
    <rPh sb="8" eb="10">
      <t>テイキュウ</t>
    </rPh>
    <rPh sb="10" eb="11">
      <t>ジョウ</t>
    </rPh>
    <phoneticPr fontId="4"/>
  </si>
  <si>
    <t>千塚西公園　庭球場</t>
    <rPh sb="0" eb="2">
      <t>チヅカ</t>
    </rPh>
    <rPh sb="2" eb="3">
      <t>ニシ</t>
    </rPh>
    <rPh sb="3" eb="5">
      <t>コウエン</t>
    </rPh>
    <rPh sb="6" eb="7">
      <t>ニワ</t>
    </rPh>
    <rPh sb="7" eb="9">
      <t>キュウジョウ</t>
    </rPh>
    <phoneticPr fontId="4"/>
  </si>
  <si>
    <t>千塚西公園　球場</t>
    <rPh sb="0" eb="2">
      <t>チヅカ</t>
    </rPh>
    <rPh sb="2" eb="3">
      <t>ニシ</t>
    </rPh>
    <rPh sb="3" eb="5">
      <t>コウエン</t>
    </rPh>
    <rPh sb="6" eb="8">
      <t>キュウジョウ</t>
    </rPh>
    <phoneticPr fontId="4"/>
  </si>
  <si>
    <t>神扇公園　庭球場</t>
    <rPh sb="0" eb="2">
      <t>カミオウギ</t>
    </rPh>
    <rPh sb="2" eb="4">
      <t>コウエン</t>
    </rPh>
    <rPh sb="5" eb="6">
      <t>ニワ</t>
    </rPh>
    <rPh sb="6" eb="7">
      <t>キュウ</t>
    </rPh>
    <rPh sb="7" eb="8">
      <t>ジョウ</t>
    </rPh>
    <phoneticPr fontId="4"/>
  </si>
  <si>
    <t>令和</t>
    <phoneticPr fontId="3"/>
  </si>
  <si>
    <t>（令和５年 再掲）</t>
    <rPh sb="1" eb="3">
      <t>レイワ</t>
    </rPh>
    <rPh sb="4" eb="5">
      <t>ヘイネン</t>
    </rPh>
    <rPh sb="5" eb="7">
      <t>サイケイ</t>
    </rPh>
    <phoneticPr fontId="3"/>
  </si>
  <si>
    <t>（令和５年 再掲）</t>
    <rPh sb="1" eb="3">
      <t>レイワ</t>
    </rPh>
    <rPh sb="4" eb="5">
      <t>ネン</t>
    </rPh>
    <rPh sb="5" eb="6">
      <t>ヘイネン</t>
    </rPh>
    <rPh sb="6" eb="8">
      <t>サイケイ</t>
    </rPh>
    <phoneticPr fontId="3"/>
  </si>
  <si>
    <t>362(0)</t>
  </si>
  <si>
    <t>374(0)</t>
    <phoneticPr fontId="3"/>
  </si>
  <si>
    <t>令和5年度</t>
    <rPh sb="0" eb="2">
      <t>レイワ</t>
    </rPh>
    <phoneticPr fontId="3"/>
  </si>
  <si>
    <t>一般書　</t>
  </si>
  <si>
    <t>児童書　</t>
  </si>
  <si>
    <t>令和5年度</t>
    <rPh sb="0" eb="1">
      <t>レイ</t>
    </rPh>
    <rPh sb="3" eb="5">
      <t>ネンド</t>
    </rPh>
    <phoneticPr fontId="3"/>
  </si>
  <si>
    <t>資料：教育委員会  社会教育課</t>
    <phoneticPr fontId="3"/>
  </si>
  <si>
    <t>伝 彰義隊士横山光造所用</t>
    <rPh sb="0" eb="1">
      <t>デン</t>
    </rPh>
    <rPh sb="2" eb="5">
      <t>ショウギタイ</t>
    </rPh>
    <rPh sb="5" eb="6">
      <t>シ</t>
    </rPh>
    <rPh sb="6" eb="8">
      <t>ヨコヤマ</t>
    </rPh>
    <rPh sb="8" eb="10">
      <t>ミツゾウ</t>
    </rPh>
    <rPh sb="10" eb="12">
      <t>ショヨウ</t>
    </rPh>
    <phoneticPr fontId="3"/>
  </si>
  <si>
    <t>陣笠</t>
    <phoneticPr fontId="3"/>
  </si>
  <si>
    <t>令和5年度</t>
    <rPh sb="0" eb="2">
      <t>レイワ</t>
    </rPh>
    <rPh sb="3" eb="4">
      <t>ネン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</si>
</sst>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#,##0_ "/>
    <numFmt numFmtId="178" formatCode="#,##0;&quot;△ &quot;#,##0"/>
    <numFmt numFmtId="179" formatCode="#,##0.0;&quot;△ &quot;#,##0.0"/>
    <numFmt numFmtId="180" formatCode="0_ "/>
    <numFmt numFmtId="181" formatCode="&quot;令和3年&quot;m&quot;月&quot;d&quot;日&quot;"/>
    <numFmt numFmtId="182" formatCode="[$-411]ggge&quot;年&quot;m&quot;月&quot;d&quot;日&quot;;@"/>
    <numFmt numFmtId="183" formatCode="#,##0;&quot;△ &quot;#,##0;&quot;-&quot;"/>
    <numFmt numFmtId="184" formatCode="\(0\)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name val="HG創英角ｺﾞｼｯｸUB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38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6" fillId="0" borderId="0"/>
    <xf numFmtId="6" fontId="6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597">
    <xf numFmtId="0" fontId="0" fillId="0" borderId="0" xfId="0"/>
    <xf numFmtId="0" fontId="4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ont="1" applyFill="1"/>
    <xf numFmtId="0" fontId="0" fillId="0" borderId="11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178" fontId="0" fillId="0" borderId="8" xfId="0" applyNumberFormat="1" applyFont="1" applyFill="1" applyBorder="1" applyAlignment="1">
      <alignment horizontal="center" vertical="center"/>
    </xf>
    <xf numFmtId="178" fontId="0" fillId="0" borderId="8" xfId="0" applyNumberFormat="1" applyFont="1" applyFill="1" applyBorder="1" applyAlignment="1" applyProtection="1">
      <alignment horizontal="center" vertical="center"/>
    </xf>
    <xf numFmtId="178" fontId="0" fillId="0" borderId="2" xfId="0" applyNumberFormat="1" applyFill="1" applyBorder="1" applyAlignment="1">
      <alignment horizontal="right" vertical="center" indent="1"/>
    </xf>
    <xf numFmtId="178" fontId="0" fillId="0" borderId="8" xfId="0" applyNumberFormat="1" applyFill="1" applyBorder="1" applyAlignment="1">
      <alignment horizontal="right" vertical="center" indent="1"/>
    </xf>
    <xf numFmtId="178" fontId="0" fillId="0" borderId="2" xfId="0" applyNumberFormat="1" applyFill="1" applyBorder="1" applyAlignment="1" applyProtection="1">
      <alignment horizontal="right" vertical="center" indent="1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8" fontId="0" fillId="0" borderId="3" xfId="0" applyNumberFormat="1" applyFill="1" applyBorder="1" applyAlignment="1">
      <alignment horizontal="right" vertical="center" indent="2"/>
    </xf>
    <xf numFmtId="178" fontId="0" fillId="0" borderId="2" xfId="0" applyNumberFormat="1" applyFill="1" applyBorder="1" applyAlignment="1">
      <alignment horizontal="right" vertical="center" indent="2"/>
    </xf>
    <xf numFmtId="178" fontId="0" fillId="0" borderId="8" xfId="0" applyNumberFormat="1" applyFill="1" applyBorder="1" applyAlignment="1">
      <alignment horizontal="right" vertical="center" indent="2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178" fontId="0" fillId="0" borderId="51" xfId="0" applyNumberFormat="1" applyFill="1" applyBorder="1" applyAlignment="1">
      <alignment horizontal="right" vertical="center" indent="1"/>
    </xf>
    <xf numFmtId="178" fontId="0" fillId="0" borderId="50" xfId="0" applyNumberFormat="1" applyFill="1" applyBorder="1" applyAlignment="1">
      <alignment horizontal="right" vertical="center" indent="1"/>
    </xf>
    <xf numFmtId="178" fontId="0" fillId="0" borderId="49" xfId="0" applyNumberFormat="1" applyFill="1" applyBorder="1" applyAlignment="1">
      <alignment horizontal="right" vertical="center" indent="1"/>
    </xf>
    <xf numFmtId="178" fontId="0" fillId="0" borderId="32" xfId="0" applyNumberFormat="1" applyFill="1" applyBorder="1" applyAlignment="1">
      <alignment horizontal="right" vertical="center" indent="1"/>
    </xf>
    <xf numFmtId="178" fontId="0" fillId="0" borderId="0" xfId="0" applyNumberFormat="1" applyFill="1" applyBorder="1" applyAlignment="1">
      <alignment horizontal="right" vertical="center" indent="1"/>
    </xf>
    <xf numFmtId="178" fontId="5" fillId="0" borderId="0" xfId="0" applyNumberFormat="1" applyFont="1" applyFill="1" applyBorder="1" applyAlignment="1">
      <alignment horizontal="right" vertical="center" indent="1"/>
    </xf>
    <xf numFmtId="178" fontId="5" fillId="0" borderId="2" xfId="0" applyNumberFormat="1" applyFont="1" applyFill="1" applyBorder="1" applyAlignment="1">
      <alignment horizontal="right" vertical="center" indent="1"/>
    </xf>
    <xf numFmtId="178" fontId="5" fillId="0" borderId="51" xfId="0" applyNumberFormat="1" applyFont="1" applyFill="1" applyBorder="1" applyAlignment="1">
      <alignment horizontal="right" vertical="center" indent="1"/>
    </xf>
    <xf numFmtId="178" fontId="5" fillId="0" borderId="50" xfId="0" applyNumberFormat="1" applyFont="1" applyFill="1" applyBorder="1" applyAlignment="1">
      <alignment horizontal="right" vertical="center" indent="1"/>
    </xf>
    <xf numFmtId="178" fontId="5" fillId="0" borderId="49" xfId="0" applyNumberFormat="1" applyFont="1" applyFill="1" applyBorder="1" applyAlignment="1">
      <alignment horizontal="right" vertical="center" indent="1"/>
    </xf>
    <xf numFmtId="178" fontId="5" fillId="0" borderId="32" xfId="0" applyNumberFormat="1" applyFont="1" applyFill="1" applyBorder="1" applyAlignment="1">
      <alignment horizontal="right" vertical="center" indent="1"/>
    </xf>
    <xf numFmtId="178" fontId="0" fillId="0" borderId="0" xfId="0" applyNumberFormat="1" applyFont="1" applyFill="1" applyBorder="1" applyAlignment="1">
      <alignment horizontal="right" vertical="center" indent="1"/>
    </xf>
    <xf numFmtId="178" fontId="0" fillId="0" borderId="2" xfId="0" applyNumberFormat="1" applyFont="1" applyFill="1" applyBorder="1" applyAlignment="1">
      <alignment horizontal="right" vertical="center" indent="1"/>
    </xf>
    <xf numFmtId="178" fontId="0" fillId="0" borderId="49" xfId="0" applyNumberFormat="1" applyFont="1" applyFill="1" applyBorder="1" applyAlignment="1">
      <alignment horizontal="right" vertical="center" indent="1"/>
    </xf>
    <xf numFmtId="178" fontId="0" fillId="0" borderId="48" xfId="0" applyNumberFormat="1" applyFill="1" applyBorder="1" applyAlignment="1">
      <alignment horizontal="right" vertical="center" indent="1"/>
    </xf>
    <xf numFmtId="178" fontId="5" fillId="0" borderId="48" xfId="0" applyNumberFormat="1" applyFont="1" applyFill="1" applyBorder="1" applyAlignment="1">
      <alignment horizontal="right" vertical="center" indent="1"/>
    </xf>
    <xf numFmtId="178" fontId="0" fillId="0" borderId="31" xfId="0" applyNumberFormat="1" applyFill="1" applyBorder="1" applyAlignment="1">
      <alignment horizontal="right" vertical="center" indent="1"/>
    </xf>
    <xf numFmtId="178" fontId="0" fillId="0" borderId="3" xfId="0" applyNumberFormat="1" applyFill="1" applyBorder="1" applyAlignment="1">
      <alignment horizontal="right" vertical="center" indent="1"/>
    </xf>
    <xf numFmtId="0" fontId="0" fillId="0" borderId="5" xfId="0" applyFill="1" applyBorder="1" applyAlignment="1">
      <alignment horizontal="center" vertical="center" wrapText="1"/>
    </xf>
    <xf numFmtId="178" fontId="0" fillId="0" borderId="49" xfId="0" applyNumberFormat="1" applyFont="1" applyFill="1" applyBorder="1" applyAlignment="1" applyProtection="1">
      <alignment horizontal="right" vertical="center" indent="1"/>
    </xf>
    <xf numFmtId="178" fontId="0" fillId="0" borderId="0" xfId="0" applyNumberFormat="1" applyFont="1" applyFill="1" applyBorder="1" applyAlignment="1" applyProtection="1">
      <alignment horizontal="right" vertical="center" indent="1"/>
    </xf>
    <xf numFmtId="178" fontId="0" fillId="0" borderId="2" xfId="0" applyNumberFormat="1" applyFont="1" applyFill="1" applyBorder="1" applyAlignment="1" applyProtection="1">
      <alignment horizontal="right" vertical="center" indent="1"/>
    </xf>
    <xf numFmtId="178" fontId="0" fillId="0" borderId="43" xfId="0" applyNumberFormat="1" applyFill="1" applyBorder="1" applyAlignment="1" applyProtection="1">
      <alignment horizontal="right" vertical="center" indent="1"/>
    </xf>
    <xf numFmtId="0" fontId="0" fillId="0" borderId="2" xfId="0" applyFont="1" applyFill="1" applyBorder="1" applyAlignment="1" applyProtection="1">
      <alignment horizontal="right" vertical="center" indent="1"/>
    </xf>
    <xf numFmtId="178" fontId="0" fillId="0" borderId="3" xfId="0" applyNumberFormat="1" applyFont="1" applyFill="1" applyBorder="1" applyAlignment="1">
      <alignment horizontal="right" vertical="center" indent="1"/>
    </xf>
    <xf numFmtId="178" fontId="0" fillId="0" borderId="3" xfId="0" applyNumberFormat="1" applyFont="1" applyFill="1" applyBorder="1" applyAlignment="1" applyProtection="1">
      <alignment horizontal="right" vertical="center" indent="1"/>
    </xf>
    <xf numFmtId="178" fontId="5" fillId="0" borderId="3" xfId="0" applyNumberFormat="1" applyFont="1" applyFill="1" applyBorder="1" applyAlignment="1">
      <alignment horizontal="right" vertical="center" indent="2"/>
    </xf>
    <xf numFmtId="178" fontId="5" fillId="0" borderId="8" xfId="0" applyNumberFormat="1" applyFont="1" applyFill="1" applyBorder="1" applyAlignment="1">
      <alignment horizontal="right" vertical="center" indent="2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44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vertical="center"/>
    </xf>
    <xf numFmtId="180" fontId="0" fillId="0" borderId="5" xfId="0" applyNumberForma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178" fontId="0" fillId="0" borderId="43" xfId="0" applyNumberFormat="1" applyFont="1" applyFill="1" applyBorder="1" applyAlignment="1" applyProtection="1">
      <alignment horizontal="right" vertical="center" indent="1"/>
    </xf>
    <xf numFmtId="178" fontId="0" fillId="0" borderId="53" xfId="0" applyNumberFormat="1" applyFont="1" applyFill="1" applyBorder="1" applyAlignment="1" applyProtection="1">
      <alignment horizontal="right" vertical="center" indent="1"/>
    </xf>
    <xf numFmtId="178" fontId="0" fillId="0" borderId="54" xfId="0" applyNumberFormat="1" applyFont="1" applyFill="1" applyBorder="1" applyAlignment="1" applyProtection="1">
      <alignment horizontal="right" vertical="center" indent="1"/>
    </xf>
    <xf numFmtId="178" fontId="0" fillId="0" borderId="41" xfId="0" applyNumberFormat="1" applyFont="1" applyFill="1" applyBorder="1" applyAlignment="1" applyProtection="1">
      <alignment horizontal="center" vertical="center"/>
    </xf>
    <xf numFmtId="178" fontId="5" fillId="0" borderId="2" xfId="0" applyNumberFormat="1" applyFont="1" applyFill="1" applyBorder="1" applyAlignment="1">
      <alignment horizontal="right" vertical="center" indent="2"/>
    </xf>
    <xf numFmtId="0" fontId="0" fillId="0" borderId="7" xfId="0" applyBorder="1" applyAlignment="1">
      <alignment horizontal="center" vertical="center"/>
    </xf>
    <xf numFmtId="179" fontId="0" fillId="0" borderId="3" xfId="0" applyNumberFormat="1" applyFill="1" applyBorder="1" applyAlignment="1">
      <alignment horizontal="right" vertical="center" indent="2"/>
    </xf>
    <xf numFmtId="179" fontId="5" fillId="0" borderId="3" xfId="0" applyNumberFormat="1" applyFont="1" applyFill="1" applyBorder="1" applyAlignment="1">
      <alignment horizontal="right" vertical="center" indent="2"/>
    </xf>
    <xf numFmtId="0" fontId="4" fillId="0" borderId="0" xfId="0" applyFont="1" applyFill="1" applyProtection="1"/>
    <xf numFmtId="0" fontId="0" fillId="0" borderId="0" xfId="0" applyFont="1" applyFill="1" applyProtection="1"/>
    <xf numFmtId="0" fontId="0" fillId="0" borderId="0" xfId="0" applyFont="1" applyFill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78" fontId="0" fillId="0" borderId="2" xfId="1" applyNumberFormat="1" applyFont="1" applyFill="1" applyBorder="1" applyAlignment="1" applyProtection="1">
      <alignment horizontal="right" vertical="center"/>
    </xf>
    <xf numFmtId="178" fontId="5" fillId="0" borderId="2" xfId="1" applyNumberFormat="1" applyFont="1" applyFill="1" applyBorder="1" applyAlignment="1" applyProtection="1">
      <alignment horizontal="right" vertical="center"/>
    </xf>
    <xf numFmtId="0" fontId="10" fillId="0" borderId="0" xfId="0" applyFont="1" applyFill="1"/>
    <xf numFmtId="0" fontId="0" fillId="0" borderId="70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7" xfId="0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178" fontId="0" fillId="0" borderId="3" xfId="0" applyNumberFormat="1" applyFill="1" applyBorder="1" applyAlignment="1" applyProtection="1">
      <alignment horizontal="right" vertical="center" indent="1"/>
    </xf>
    <xf numFmtId="0" fontId="9" fillId="0" borderId="0" xfId="0" applyFont="1" applyFill="1"/>
    <xf numFmtId="0" fontId="11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distributed" vertical="center"/>
    </xf>
    <xf numFmtId="58" fontId="7" fillId="0" borderId="8" xfId="0" applyNumberFormat="1" applyFont="1" applyFill="1" applyBorder="1" applyAlignment="1">
      <alignment horizontal="distributed" vertical="center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7" fillId="0" borderId="15" xfId="0" applyFont="1" applyFill="1" applyBorder="1" applyAlignment="1">
      <alignment vertical="center"/>
    </xf>
    <xf numFmtId="0" fontId="0" fillId="0" borderId="0" xfId="0" applyAlignment="1">
      <alignment horizontal="center"/>
    </xf>
    <xf numFmtId="178" fontId="0" fillId="0" borderId="18" xfId="0" applyNumberFormat="1" applyFill="1" applyBorder="1" applyAlignment="1" applyProtection="1">
      <alignment horizontal="right" vertical="center" indent="1"/>
    </xf>
    <xf numFmtId="178" fontId="0" fillId="0" borderId="8" xfId="0" applyNumberFormat="1" applyFill="1" applyBorder="1" applyAlignment="1" applyProtection="1">
      <alignment horizontal="right" vertical="center" indent="1"/>
    </xf>
    <xf numFmtId="178" fontId="0" fillId="0" borderId="82" xfId="0" applyNumberFormat="1" applyFill="1" applyBorder="1" applyAlignment="1" applyProtection="1">
      <alignment horizontal="right" vertical="center" indent="1"/>
    </xf>
    <xf numFmtId="178" fontId="0" fillId="0" borderId="38" xfId="0" applyNumberFormat="1" applyFill="1" applyBorder="1" applyAlignment="1" applyProtection="1">
      <alignment horizontal="right" vertical="center" indent="1"/>
    </xf>
    <xf numFmtId="178" fontId="0" fillId="0" borderId="85" xfId="0" applyNumberFormat="1" applyFill="1" applyBorder="1" applyAlignment="1" applyProtection="1">
      <alignment horizontal="right" vertical="center" indent="1"/>
    </xf>
    <xf numFmtId="178" fontId="0" fillId="0" borderId="91" xfId="0" applyNumberFormat="1" applyFill="1" applyBorder="1" applyAlignment="1" applyProtection="1">
      <alignment horizontal="right" vertical="center" indent="1"/>
    </xf>
    <xf numFmtId="178" fontId="0" fillId="0" borderId="14" xfId="0" applyNumberFormat="1" applyFill="1" applyBorder="1" applyAlignment="1" applyProtection="1">
      <alignment horizontal="right" vertical="center" indent="1"/>
    </xf>
    <xf numFmtId="0" fontId="0" fillId="0" borderId="10" xfId="0" applyFill="1" applyBorder="1" applyAlignment="1">
      <alignment horizontal="center" vertical="center" wrapText="1"/>
    </xf>
    <xf numFmtId="0" fontId="14" fillId="0" borderId="0" xfId="5"/>
    <xf numFmtId="0" fontId="15" fillId="0" borderId="0" xfId="0" applyFont="1" applyFill="1" applyAlignment="1">
      <alignment vertical="top"/>
    </xf>
    <xf numFmtId="0" fontId="15" fillId="0" borderId="0" xfId="0" applyFont="1" applyFill="1" applyAlignment="1"/>
    <xf numFmtId="178" fontId="5" fillId="2" borderId="2" xfId="0" applyNumberFormat="1" applyFont="1" applyFill="1" applyBorder="1" applyAlignment="1">
      <alignment horizontal="right" vertical="center" indent="1"/>
    </xf>
    <xf numFmtId="178" fontId="5" fillId="2" borderId="48" xfId="0" applyNumberFormat="1" applyFont="1" applyFill="1" applyBorder="1" applyAlignment="1">
      <alignment horizontal="right" vertical="center" indent="1"/>
    </xf>
    <xf numFmtId="178" fontId="5" fillId="2" borderId="49" xfId="0" applyNumberFormat="1" applyFont="1" applyFill="1" applyBorder="1" applyAlignment="1">
      <alignment horizontal="right" vertical="center" indent="1"/>
    </xf>
    <xf numFmtId="178" fontId="5" fillId="2" borderId="51" xfId="0" applyNumberFormat="1" applyFont="1" applyFill="1" applyBorder="1" applyAlignment="1">
      <alignment horizontal="right" vertical="center" indent="1"/>
    </xf>
    <xf numFmtId="178" fontId="5" fillId="2" borderId="31" xfId="0" applyNumberFormat="1" applyFont="1" applyFill="1" applyBorder="1" applyAlignment="1">
      <alignment horizontal="right" vertical="center" indent="1"/>
    </xf>
    <xf numFmtId="178" fontId="5" fillId="2" borderId="67" xfId="0" applyNumberFormat="1" applyFont="1" applyFill="1" applyBorder="1" applyAlignment="1">
      <alignment horizontal="right" vertical="center" indent="1"/>
    </xf>
    <xf numFmtId="178" fontId="0" fillId="0" borderId="3" xfId="0" applyNumberFormat="1" applyFont="1" applyFill="1" applyBorder="1" applyAlignment="1" applyProtection="1">
      <alignment horizontal="right" vertical="center" indent="2"/>
    </xf>
    <xf numFmtId="178" fontId="0" fillId="0" borderId="2" xfId="0" applyNumberFormat="1" applyFont="1" applyFill="1" applyBorder="1" applyAlignment="1" applyProtection="1">
      <alignment horizontal="right" vertical="center" indent="2"/>
    </xf>
    <xf numFmtId="178" fontId="0" fillId="0" borderId="8" xfId="0" applyNumberFormat="1" applyFont="1" applyFill="1" applyBorder="1" applyAlignment="1" applyProtection="1">
      <alignment horizontal="right" vertical="center" indent="2"/>
    </xf>
    <xf numFmtId="178" fontId="5" fillId="0" borderId="3" xfId="0" applyNumberFormat="1" applyFont="1" applyFill="1" applyBorder="1" applyAlignment="1" applyProtection="1">
      <alignment horizontal="right" vertical="center" indent="2"/>
    </xf>
    <xf numFmtId="179" fontId="5" fillId="0" borderId="3" xfId="0" applyNumberFormat="1" applyFont="1" applyFill="1" applyBorder="1" applyAlignment="1" applyProtection="1">
      <alignment horizontal="right" vertical="center" indent="2"/>
    </xf>
    <xf numFmtId="178" fontId="5" fillId="0" borderId="2" xfId="0" applyNumberFormat="1" applyFont="1" applyFill="1" applyBorder="1" applyAlignment="1" applyProtection="1">
      <alignment horizontal="right" vertical="center" indent="2"/>
    </xf>
    <xf numFmtId="178" fontId="5" fillId="0" borderId="8" xfId="0" applyNumberFormat="1" applyFont="1" applyFill="1" applyBorder="1" applyAlignment="1" applyProtection="1">
      <alignment horizontal="right" vertical="center" indent="2"/>
    </xf>
    <xf numFmtId="0" fontId="5" fillId="0" borderId="8" xfId="1" applyNumberFormat="1" applyFont="1" applyFill="1" applyBorder="1" applyAlignment="1" applyProtection="1">
      <alignment horizontal="right" vertical="center" indent="1"/>
    </xf>
    <xf numFmtId="178" fontId="5" fillId="0" borderId="15" xfId="0" applyNumberFormat="1" applyFont="1" applyFill="1" applyBorder="1" applyAlignment="1">
      <alignment horizontal="right" vertical="center" indent="1"/>
    </xf>
    <xf numFmtId="178" fontId="5" fillId="0" borderId="60" xfId="0" applyNumberFormat="1" applyFont="1" applyFill="1" applyBorder="1" applyAlignment="1">
      <alignment horizontal="right" vertical="center" indent="1"/>
    </xf>
    <xf numFmtId="178" fontId="5" fillId="0" borderId="61" xfId="0" applyNumberFormat="1" applyFont="1" applyFill="1" applyBorder="1" applyAlignment="1">
      <alignment horizontal="right" vertical="center" indent="1"/>
    </xf>
    <xf numFmtId="178" fontId="5" fillId="0" borderId="59" xfId="0" applyNumberFormat="1" applyFont="1" applyFill="1" applyBorder="1" applyAlignment="1">
      <alignment horizontal="right" vertical="center" indent="1"/>
    </xf>
    <xf numFmtId="178" fontId="5" fillId="0" borderId="63" xfId="0" applyNumberFormat="1" applyFont="1" applyFill="1" applyBorder="1" applyAlignment="1">
      <alignment horizontal="right" vertical="center" indent="1"/>
    </xf>
    <xf numFmtId="178" fontId="5" fillId="0" borderId="94" xfId="0" applyNumberFormat="1" applyFont="1" applyFill="1" applyBorder="1" applyAlignment="1">
      <alignment horizontal="right" vertical="center" indent="1"/>
    </xf>
    <xf numFmtId="178" fontId="5" fillId="0" borderId="34" xfId="0" applyNumberFormat="1" applyFont="1" applyFill="1" applyBorder="1" applyAlignment="1">
      <alignment horizontal="right" vertical="center" indent="1"/>
    </xf>
    <xf numFmtId="179" fontId="0" fillId="0" borderId="48" xfId="0" applyNumberFormat="1" applyFill="1" applyBorder="1" applyAlignment="1" applyProtection="1">
      <alignment horizontal="right" vertical="center" indent="2"/>
      <protection locked="0"/>
    </xf>
    <xf numFmtId="179" fontId="0" fillId="0" borderId="50" xfId="0" applyNumberFormat="1" applyFill="1" applyBorder="1" applyAlignment="1" applyProtection="1">
      <alignment horizontal="right" vertical="center" indent="2"/>
      <protection locked="0"/>
    </xf>
    <xf numFmtId="179" fontId="0" fillId="0" borderId="67" xfId="0" applyNumberFormat="1" applyFill="1" applyBorder="1" applyAlignment="1" applyProtection="1">
      <alignment horizontal="right" vertical="center" indent="2"/>
      <protection locked="0"/>
    </xf>
    <xf numFmtId="179" fontId="0" fillId="0" borderId="60" xfId="0" applyNumberFormat="1" applyFill="1" applyBorder="1" applyAlignment="1" applyProtection="1">
      <alignment horizontal="right" vertical="center" indent="2"/>
      <protection locked="0"/>
    </xf>
    <xf numFmtId="179" fontId="0" fillId="0" borderId="63" xfId="0" applyNumberFormat="1" applyFill="1" applyBorder="1" applyAlignment="1" applyProtection="1">
      <alignment horizontal="right" vertical="center" indent="2"/>
      <protection locked="0"/>
    </xf>
    <xf numFmtId="179" fontId="0" fillId="0" borderId="62" xfId="0" applyNumberFormat="1" applyFill="1" applyBorder="1" applyAlignment="1" applyProtection="1">
      <alignment horizontal="right" vertical="center" indent="2"/>
      <protection locked="0"/>
    </xf>
    <xf numFmtId="178" fontId="0" fillId="0" borderId="2" xfId="0" applyNumberFormat="1" applyFill="1" applyBorder="1" applyAlignment="1" applyProtection="1">
      <alignment horizontal="right" vertical="center" indent="1"/>
      <protection locked="0"/>
    </xf>
    <xf numFmtId="178" fontId="0" fillId="0" borderId="8" xfId="0" applyNumberFormat="1" applyFont="1" applyFill="1" applyBorder="1" applyAlignment="1" applyProtection="1">
      <alignment horizontal="right" vertical="center" indent="1"/>
      <protection locked="0"/>
    </xf>
    <xf numFmtId="178" fontId="0" fillId="0" borderId="73" xfId="0" applyNumberFormat="1" applyFill="1" applyBorder="1" applyAlignment="1" applyProtection="1">
      <alignment horizontal="center" vertical="center"/>
      <protection locked="0"/>
    </xf>
    <xf numFmtId="178" fontId="0" fillId="0" borderId="33" xfId="0" applyNumberFormat="1" applyFill="1" applyBorder="1" applyAlignment="1" applyProtection="1">
      <alignment horizontal="center" vertical="center"/>
      <protection locked="0"/>
    </xf>
    <xf numFmtId="178" fontId="0" fillId="0" borderId="16" xfId="0" applyNumberFormat="1" applyFill="1" applyBorder="1" applyAlignment="1" applyProtection="1">
      <alignment horizontal="center" vertical="center"/>
      <protection locked="0"/>
    </xf>
    <xf numFmtId="178" fontId="0" fillId="0" borderId="8" xfId="0" applyNumberFormat="1" applyFill="1" applyBorder="1" applyAlignment="1" applyProtection="1">
      <alignment horizontal="right" vertical="center" indent="1"/>
      <protection locked="0"/>
    </xf>
    <xf numFmtId="178" fontId="0" fillId="0" borderId="41" xfId="0" applyNumberFormat="1" applyFill="1" applyBorder="1" applyAlignment="1" applyProtection="1">
      <alignment horizontal="right" vertical="center" indent="1"/>
      <protection locked="0"/>
    </xf>
    <xf numFmtId="178" fontId="0" fillId="0" borderId="92" xfId="0" applyNumberFormat="1" applyFill="1" applyBorder="1" applyAlignment="1" applyProtection="1">
      <alignment horizontal="right" vertical="center" indent="1"/>
      <protection locked="0"/>
    </xf>
    <xf numFmtId="178" fontId="0" fillId="0" borderId="27" xfId="0" applyNumberFormat="1" applyFill="1" applyBorder="1" applyAlignment="1" applyProtection="1">
      <alignment horizontal="right" vertical="center" indent="1"/>
      <protection locked="0"/>
    </xf>
    <xf numFmtId="178" fontId="0" fillId="0" borderId="95" xfId="0" applyNumberFormat="1" applyFill="1" applyBorder="1" applyAlignment="1" applyProtection="1">
      <alignment horizontal="right" vertical="center" indent="1"/>
      <protection locked="0"/>
    </xf>
    <xf numFmtId="178" fontId="0" fillId="0" borderId="16" xfId="0" applyNumberFormat="1" applyFill="1" applyBorder="1" applyAlignment="1" applyProtection="1">
      <alignment horizontal="right" vertical="center" indent="1"/>
      <protection locked="0"/>
    </xf>
    <xf numFmtId="178" fontId="0" fillId="0" borderId="15" xfId="0" applyNumberFormat="1" applyFill="1" applyBorder="1" applyAlignment="1" applyProtection="1">
      <alignment horizontal="center" vertical="center"/>
      <protection locked="0"/>
    </xf>
    <xf numFmtId="182" fontId="7" fillId="0" borderId="8" xfId="0" applyNumberFormat="1" applyFont="1" applyFill="1" applyBorder="1" applyAlignment="1">
      <alignment horizontal="distributed" vertical="center"/>
    </xf>
    <xf numFmtId="182" fontId="7" fillId="0" borderId="16" xfId="0" applyNumberFormat="1" applyFont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0" fillId="0" borderId="97" xfId="0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1" xfId="0" applyFont="1" applyFill="1" applyBorder="1" applyAlignment="1" applyProtection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178" fontId="0" fillId="0" borderId="49" xfId="0" applyNumberFormat="1" applyFont="1" applyFill="1" applyBorder="1" applyAlignment="1" applyProtection="1">
      <alignment horizontal="right" vertical="center" indent="1"/>
      <protection locked="0"/>
    </xf>
    <xf numFmtId="178" fontId="0" fillId="0" borderId="0" xfId="0" applyNumberFormat="1" applyFont="1" applyFill="1" applyBorder="1" applyAlignment="1" applyProtection="1">
      <alignment horizontal="right" vertical="center" indent="1"/>
      <protection locked="0"/>
    </xf>
    <xf numFmtId="178" fontId="0" fillId="0" borderId="2" xfId="0" applyNumberFormat="1" applyFont="1" applyFill="1" applyBorder="1" applyAlignment="1" applyProtection="1">
      <alignment horizontal="right" vertical="center" indent="1"/>
      <protection locked="0"/>
    </xf>
    <xf numFmtId="178" fontId="0" fillId="0" borderId="8" xfId="0" applyNumberFormat="1" applyFont="1" applyFill="1" applyBorder="1" applyAlignment="1" applyProtection="1">
      <alignment horizontal="center" vertical="center"/>
      <protection locked="0"/>
    </xf>
    <xf numFmtId="178" fontId="0" fillId="0" borderId="61" xfId="0" applyNumberFormat="1" applyFont="1" applyFill="1" applyBorder="1" applyAlignment="1" applyProtection="1">
      <alignment horizontal="right" vertical="center" indent="1"/>
      <protection locked="0"/>
    </xf>
    <xf numFmtId="178" fontId="0" fillId="0" borderId="17" xfId="0" applyNumberFormat="1" applyFont="1" applyFill="1" applyBorder="1" applyAlignment="1" applyProtection="1">
      <alignment horizontal="right" vertical="center" indent="1"/>
      <protection locked="0"/>
    </xf>
    <xf numFmtId="0" fontId="0" fillId="0" borderId="37" xfId="0" applyFont="1" applyFill="1" applyBorder="1" applyAlignment="1" applyProtection="1">
      <alignment horizontal="center" vertical="center"/>
    </xf>
    <xf numFmtId="178" fontId="0" fillId="0" borderId="15" xfId="0" applyNumberFormat="1" applyFont="1" applyFill="1" applyBorder="1" applyAlignment="1" applyProtection="1">
      <alignment horizontal="right" vertical="center" indent="1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178" fontId="0" fillId="0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58" xfId="0" applyFont="1" applyFill="1" applyBorder="1" applyAlignment="1">
      <alignment horizontal="center" vertical="center"/>
    </xf>
    <xf numFmtId="178" fontId="0" fillId="0" borderId="15" xfId="0" applyNumberFormat="1" applyFont="1" applyFill="1" applyBorder="1" applyAlignment="1" applyProtection="1">
      <alignment horizontal="right" vertical="center" indent="2"/>
      <protection locked="0"/>
    </xf>
    <xf numFmtId="178" fontId="0" fillId="0" borderId="16" xfId="0" applyNumberFormat="1" applyFont="1" applyFill="1" applyBorder="1" applyAlignment="1" applyProtection="1">
      <alignment horizontal="right" vertical="center" indent="2"/>
      <protection locked="0"/>
    </xf>
    <xf numFmtId="178" fontId="5" fillId="0" borderId="15" xfId="0" applyNumberFormat="1" applyFont="1" applyFill="1" applyBorder="1" applyAlignment="1" applyProtection="1">
      <alignment horizontal="right" vertical="center" indent="2"/>
      <protection locked="0"/>
    </xf>
    <xf numFmtId="179" fontId="5" fillId="0" borderId="15" xfId="0" applyNumberFormat="1" applyFont="1" applyFill="1" applyBorder="1" applyAlignment="1" applyProtection="1">
      <alignment horizontal="right" vertical="center" indent="2"/>
      <protection locked="0"/>
    </xf>
    <xf numFmtId="178" fontId="5" fillId="0" borderId="16" xfId="0" applyNumberFormat="1" applyFont="1" applyFill="1" applyBorder="1" applyAlignment="1" applyProtection="1">
      <alignment horizontal="right" vertical="center" indent="2"/>
      <protection locked="0"/>
    </xf>
    <xf numFmtId="0" fontId="4" fillId="0" borderId="0" xfId="0" applyFont="1" applyFill="1" applyAlignment="1"/>
    <xf numFmtId="0" fontId="0" fillId="0" borderId="0" xfId="6" applyFont="1" applyFill="1" applyProtection="1"/>
    <xf numFmtId="0" fontId="0" fillId="0" borderId="0" xfId="6" applyFont="1" applyFill="1"/>
    <xf numFmtId="0" fontId="0" fillId="0" borderId="11" xfId="6" applyFont="1" applyFill="1" applyBorder="1" applyAlignment="1" applyProtection="1">
      <alignment horizontal="center" vertical="center"/>
    </xf>
    <xf numFmtId="0" fontId="0" fillId="0" borderId="46" xfId="6" applyFont="1" applyFill="1" applyBorder="1" applyAlignment="1" applyProtection="1">
      <alignment horizontal="center" vertical="center"/>
    </xf>
    <xf numFmtId="0" fontId="0" fillId="0" borderId="40" xfId="6" applyFont="1" applyFill="1" applyBorder="1" applyAlignment="1" applyProtection="1">
      <alignment horizontal="center" vertical="center"/>
    </xf>
    <xf numFmtId="0" fontId="0" fillId="0" borderId="29" xfId="6" applyFont="1" applyFill="1" applyBorder="1" applyAlignment="1" applyProtection="1">
      <alignment horizontal="center" vertical="center"/>
    </xf>
    <xf numFmtId="0" fontId="0" fillId="0" borderId="37" xfId="6" applyFont="1" applyFill="1" applyBorder="1" applyAlignment="1" applyProtection="1">
      <alignment horizontal="center" vertical="center"/>
    </xf>
    <xf numFmtId="0" fontId="0" fillId="0" borderId="31" xfId="6" applyFont="1" applyFill="1" applyBorder="1" applyAlignment="1" applyProtection="1">
      <alignment horizontal="center" vertical="center"/>
    </xf>
    <xf numFmtId="178" fontId="0" fillId="0" borderId="2" xfId="6" applyNumberFormat="1" applyFont="1" applyFill="1" applyBorder="1" applyAlignment="1" applyProtection="1">
      <alignment horizontal="right" vertical="center" indent="1"/>
    </xf>
    <xf numFmtId="178" fontId="0" fillId="0" borderId="49" xfId="6" applyNumberFormat="1" applyFont="1" applyFill="1" applyBorder="1" applyAlignment="1" applyProtection="1">
      <alignment horizontal="right" vertical="center"/>
    </xf>
    <xf numFmtId="178" fontId="0" fillId="0" borderId="0" xfId="6" applyNumberFormat="1" applyFont="1" applyFill="1" applyBorder="1" applyAlignment="1" applyProtection="1">
      <alignment horizontal="right" vertical="center"/>
    </xf>
    <xf numFmtId="178" fontId="0" fillId="0" borderId="2" xfId="6" applyNumberFormat="1" applyFont="1" applyFill="1" applyBorder="1" applyAlignment="1" applyProtection="1">
      <alignment horizontal="right" vertical="center"/>
    </xf>
    <xf numFmtId="178" fontId="0" fillId="0" borderId="31" xfId="6" applyNumberFormat="1" applyFont="1" applyFill="1" applyBorder="1" applyAlignment="1" applyProtection="1">
      <alignment horizontal="right" vertical="center"/>
    </xf>
    <xf numFmtId="0" fontId="0" fillId="0" borderId="8" xfId="6" applyNumberFormat="1" applyFont="1" applyFill="1" applyBorder="1" applyAlignment="1" applyProtection="1">
      <alignment horizontal="right" vertical="center" indent="1"/>
    </xf>
    <xf numFmtId="178" fontId="5" fillId="0" borderId="2" xfId="6" applyNumberFormat="1" applyFont="1" applyFill="1" applyBorder="1" applyAlignment="1" applyProtection="1">
      <alignment horizontal="right" vertical="center" indent="1"/>
    </xf>
    <xf numFmtId="178" fontId="5" fillId="0" borderId="49" xfId="6" applyNumberFormat="1" applyFont="1" applyFill="1" applyBorder="1" applyAlignment="1" applyProtection="1">
      <alignment horizontal="right" vertical="center"/>
    </xf>
    <xf numFmtId="178" fontId="5" fillId="0" borderId="0" xfId="6" applyNumberFormat="1" applyFont="1" applyFill="1" applyBorder="1" applyAlignment="1" applyProtection="1">
      <alignment horizontal="right" vertical="center"/>
    </xf>
    <xf numFmtId="178" fontId="5" fillId="0" borderId="2" xfId="6" applyNumberFormat="1" applyFont="1" applyFill="1" applyBorder="1" applyAlignment="1" applyProtection="1">
      <alignment horizontal="right" vertical="center"/>
    </xf>
    <xf numFmtId="178" fontId="5" fillId="0" borderId="31" xfId="6" applyNumberFormat="1" applyFont="1" applyFill="1" applyBorder="1" applyAlignment="1" applyProtection="1">
      <alignment horizontal="right" vertical="center"/>
    </xf>
    <xf numFmtId="0" fontId="5" fillId="0" borderId="8" xfId="6" applyNumberFormat="1" applyFont="1" applyFill="1" applyBorder="1" applyAlignment="1" applyProtection="1">
      <alignment horizontal="right" vertical="center" indent="1"/>
    </xf>
    <xf numFmtId="0" fontId="0" fillId="0" borderId="58" xfId="6" applyFont="1" applyFill="1" applyBorder="1" applyAlignment="1" applyProtection="1">
      <alignment horizontal="center" vertical="center"/>
    </xf>
    <xf numFmtId="0" fontId="0" fillId="0" borderId="33" xfId="6" applyFont="1" applyFill="1" applyBorder="1" applyAlignment="1" applyProtection="1">
      <alignment horizontal="center" vertical="center"/>
    </xf>
    <xf numFmtId="178" fontId="5" fillId="0" borderId="15" xfId="6" applyNumberFormat="1" applyFont="1" applyFill="1" applyBorder="1" applyAlignment="1" applyProtection="1">
      <alignment horizontal="right" vertical="center" indent="1"/>
      <protection locked="0"/>
    </xf>
    <xf numFmtId="178" fontId="5" fillId="0" borderId="60" xfId="1" applyNumberFormat="1" applyFont="1" applyFill="1" applyBorder="1" applyAlignment="1" applyProtection="1">
      <alignment horizontal="right" vertical="center"/>
      <protection locked="0"/>
    </xf>
    <xf numFmtId="178" fontId="5" fillId="0" borderId="61" xfId="6" applyNumberFormat="1" applyFont="1" applyFill="1" applyBorder="1" applyAlignment="1" applyProtection="1">
      <alignment horizontal="right" vertical="center"/>
      <protection locked="0"/>
    </xf>
    <xf numFmtId="178" fontId="5" fillId="0" borderId="63" xfId="6" applyNumberFormat="1" applyFont="1" applyFill="1" applyBorder="1" applyAlignment="1" applyProtection="1">
      <alignment horizontal="right" vertical="center"/>
      <protection locked="0"/>
    </xf>
    <xf numFmtId="178" fontId="5" fillId="0" borderId="60" xfId="6" applyNumberFormat="1" applyFont="1" applyFill="1" applyBorder="1" applyAlignment="1" applyProtection="1">
      <alignment horizontal="right" vertical="center"/>
      <protection locked="0"/>
    </xf>
    <xf numFmtId="0" fontId="5" fillId="0" borderId="16" xfId="1" applyNumberFormat="1" applyFont="1" applyFill="1" applyBorder="1" applyAlignment="1" applyProtection="1">
      <alignment horizontal="right" vertical="center" indent="1"/>
      <protection locked="0"/>
    </xf>
    <xf numFmtId="0" fontId="7" fillId="0" borderId="7" xfId="6" applyFont="1" applyFill="1" applyBorder="1" applyAlignment="1" applyProtection="1">
      <alignment horizontal="center" vertical="center" wrapText="1"/>
    </xf>
    <xf numFmtId="0" fontId="0" fillId="0" borderId="0" xfId="6" applyFont="1" applyFill="1" applyBorder="1"/>
    <xf numFmtId="0" fontId="0" fillId="0" borderId="10" xfId="6" applyFont="1" applyFill="1" applyBorder="1" applyAlignment="1">
      <alignment horizontal="center" vertical="center" wrapText="1"/>
    </xf>
    <xf numFmtId="0" fontId="0" fillId="0" borderId="40" xfId="6" applyFont="1" applyFill="1" applyBorder="1" applyAlignment="1">
      <alignment horizontal="center" vertical="center"/>
    </xf>
    <xf numFmtId="0" fontId="0" fillId="0" borderId="46" xfId="6" applyFont="1" applyFill="1" applyBorder="1" applyAlignment="1">
      <alignment horizontal="center" vertical="center"/>
    </xf>
    <xf numFmtId="0" fontId="0" fillId="0" borderId="11" xfId="6" applyFont="1" applyFill="1" applyBorder="1" applyAlignment="1">
      <alignment horizontal="center" vertical="center"/>
    </xf>
    <xf numFmtId="0" fontId="0" fillId="0" borderId="30" xfId="6" applyFont="1" applyFill="1" applyBorder="1" applyAlignment="1">
      <alignment horizontal="center" vertical="center"/>
    </xf>
    <xf numFmtId="0" fontId="0" fillId="0" borderId="37" xfId="6" applyFont="1" applyFill="1" applyBorder="1" applyAlignment="1">
      <alignment horizontal="center" vertical="center"/>
    </xf>
    <xf numFmtId="0" fontId="0" fillId="0" borderId="31" xfId="6" applyFont="1" applyFill="1" applyBorder="1" applyAlignment="1">
      <alignment horizontal="center" vertical="center"/>
    </xf>
    <xf numFmtId="178" fontId="0" fillId="0" borderId="3" xfId="6" applyNumberFormat="1" applyFont="1" applyFill="1" applyBorder="1" applyAlignment="1">
      <alignment horizontal="right" vertical="center"/>
    </xf>
    <xf numFmtId="178" fontId="0" fillId="0" borderId="0" xfId="6" applyNumberFormat="1" applyFont="1" applyFill="1" applyBorder="1" applyAlignment="1">
      <alignment horizontal="right" vertical="center"/>
    </xf>
    <xf numFmtId="178" fontId="0" fillId="0" borderId="49" xfId="6" applyNumberFormat="1" applyFont="1" applyFill="1" applyBorder="1" applyAlignment="1">
      <alignment horizontal="right" vertical="center"/>
    </xf>
    <xf numFmtId="179" fontId="0" fillId="0" borderId="2" xfId="6" applyNumberFormat="1" applyFont="1" applyFill="1" applyBorder="1" applyAlignment="1">
      <alignment horizontal="right" vertical="center"/>
    </xf>
    <xf numFmtId="178" fontId="0" fillId="0" borderId="2" xfId="6" applyNumberFormat="1" applyFont="1" applyFill="1" applyBorder="1" applyAlignment="1">
      <alignment horizontal="right" vertical="center"/>
    </xf>
    <xf numFmtId="178" fontId="0" fillId="0" borderId="32" xfId="6" applyNumberFormat="1" applyFont="1" applyFill="1" applyBorder="1" applyAlignment="1">
      <alignment horizontal="right" vertical="center"/>
    </xf>
    <xf numFmtId="178" fontId="0" fillId="0" borderId="3" xfId="6" applyNumberFormat="1" applyFont="1" applyFill="1" applyBorder="1" applyAlignment="1" applyProtection="1">
      <alignment horizontal="right" vertical="center"/>
    </xf>
    <xf numFmtId="179" fontId="0" fillId="0" borderId="2" xfId="6" applyNumberFormat="1" applyFont="1" applyFill="1" applyBorder="1" applyAlignment="1" applyProtection="1">
      <alignment horizontal="right" vertical="center"/>
    </xf>
    <xf numFmtId="178" fontId="0" fillId="0" borderId="32" xfId="6" applyNumberFormat="1" applyFont="1" applyFill="1" applyBorder="1" applyAlignment="1" applyProtection="1">
      <alignment horizontal="right" vertical="center"/>
    </xf>
    <xf numFmtId="178" fontId="0" fillId="0" borderId="48" xfId="6" applyNumberFormat="1" applyFont="1" applyFill="1" applyBorder="1" applyAlignment="1" applyProtection="1">
      <alignment horizontal="right" vertical="center"/>
    </xf>
    <xf numFmtId="178" fontId="0" fillId="0" borderId="50" xfId="6" applyNumberFormat="1" applyFont="1" applyFill="1" applyBorder="1" applyAlignment="1" applyProtection="1">
      <alignment horizontal="right" vertical="center"/>
    </xf>
    <xf numFmtId="179" fontId="0" fillId="0" borderId="3" xfId="6" applyNumberFormat="1" applyFont="1" applyFill="1" applyBorder="1" applyAlignment="1" applyProtection="1">
      <alignment horizontal="right" vertical="center"/>
    </xf>
    <xf numFmtId="178" fontId="0" fillId="0" borderId="67" xfId="6" applyNumberFormat="1" applyFont="1" applyFill="1" applyBorder="1" applyAlignment="1" applyProtection="1">
      <alignment horizontal="right" vertical="center"/>
    </xf>
    <xf numFmtId="0" fontId="0" fillId="0" borderId="58" xfId="6" applyFont="1" applyFill="1" applyBorder="1" applyAlignment="1">
      <alignment horizontal="center" vertical="center"/>
    </xf>
    <xf numFmtId="0" fontId="0" fillId="0" borderId="33" xfId="6" applyFont="1" applyFill="1" applyBorder="1" applyAlignment="1">
      <alignment horizontal="center" vertical="center"/>
    </xf>
    <xf numFmtId="178" fontId="0" fillId="0" borderId="15" xfId="6" applyNumberFormat="1" applyFont="1" applyFill="1" applyBorder="1" applyAlignment="1" applyProtection="1">
      <alignment horizontal="right" vertical="center"/>
      <protection locked="0"/>
    </xf>
    <xf numFmtId="178" fontId="0" fillId="0" borderId="60" xfId="6" applyNumberFormat="1" applyFont="1" applyFill="1" applyBorder="1" applyAlignment="1" applyProtection="1">
      <alignment horizontal="right" vertical="center"/>
      <protection locked="0"/>
    </xf>
    <xf numFmtId="178" fontId="0" fillId="0" borderId="61" xfId="6" applyNumberFormat="1" applyFont="1" applyFill="1" applyBorder="1" applyAlignment="1" applyProtection="1">
      <alignment horizontal="right" vertical="center"/>
      <protection locked="0"/>
    </xf>
    <xf numFmtId="178" fontId="0" fillId="0" borderId="63" xfId="6" applyNumberFormat="1" applyFont="1" applyFill="1" applyBorder="1" applyAlignment="1" applyProtection="1">
      <alignment horizontal="right" vertical="center"/>
      <protection locked="0"/>
    </xf>
    <xf numFmtId="179" fontId="0" fillId="0" borderId="15" xfId="6" applyNumberFormat="1" applyFont="1" applyFill="1" applyBorder="1" applyAlignment="1" applyProtection="1">
      <alignment horizontal="right" vertical="center"/>
      <protection locked="0"/>
    </xf>
    <xf numFmtId="178" fontId="0" fillId="0" borderId="62" xfId="6" applyNumberFormat="1" applyFont="1" applyFill="1" applyBorder="1" applyAlignment="1" applyProtection="1">
      <alignment horizontal="right" vertical="center"/>
      <protection locked="0"/>
    </xf>
    <xf numFmtId="178" fontId="0" fillId="0" borderId="15" xfId="1" applyNumberFormat="1" applyFont="1" applyFill="1" applyBorder="1" applyAlignment="1" applyProtection="1">
      <alignment horizontal="right" vertical="center"/>
      <protection locked="0"/>
    </xf>
    <xf numFmtId="0" fontId="7" fillId="0" borderId="3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182" fontId="7" fillId="0" borderId="16" xfId="0" applyNumberFormat="1" applyFont="1" applyFill="1" applyBorder="1" applyAlignment="1">
      <alignment horizontal="distributed" vertical="center"/>
    </xf>
    <xf numFmtId="0" fontId="0" fillId="0" borderId="0" xfId="0" applyFont="1" applyFill="1" applyAlignment="1">
      <alignment vertical="center"/>
    </xf>
    <xf numFmtId="181" fontId="7" fillId="0" borderId="8" xfId="0" applyNumberFormat="1" applyFont="1" applyFill="1" applyBorder="1" applyAlignment="1">
      <alignment horizontal="distributed" vertical="center"/>
    </xf>
    <xf numFmtId="0" fontId="1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68" xfId="0" applyFill="1" applyBorder="1" applyAlignment="1">
      <alignment vertical="center"/>
    </xf>
    <xf numFmtId="0" fontId="0" fillId="0" borderId="1" xfId="0" applyFill="1" applyBorder="1" applyAlignment="1">
      <alignment horizontal="left" vertical="center" shrinkToFit="1"/>
    </xf>
    <xf numFmtId="0" fontId="6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178" fontId="0" fillId="0" borderId="15" xfId="0" applyNumberFormat="1" applyFill="1" applyBorder="1" applyAlignment="1" applyProtection="1">
      <alignment horizontal="right" vertical="center" indent="1"/>
      <protection locked="0"/>
    </xf>
    <xf numFmtId="0" fontId="0" fillId="0" borderId="0" xfId="0" applyFont="1" applyFill="1" applyBorder="1" applyAlignment="1" applyProtection="1">
      <alignment horizontal="right"/>
    </xf>
    <xf numFmtId="0" fontId="0" fillId="0" borderId="0" xfId="0" applyFont="1" applyFill="1" applyAlignment="1" applyProtection="1">
      <alignment horizontal="right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46" xfId="0" applyFont="1" applyFill="1" applyBorder="1" applyAlignment="1" applyProtection="1">
      <alignment horizontal="center" vertical="center"/>
    </xf>
    <xf numFmtId="0" fontId="0" fillId="0" borderId="40" xfId="0" applyFont="1" applyFill="1" applyBorder="1" applyAlignment="1" applyProtection="1">
      <alignment horizontal="center" vertical="center"/>
    </xf>
    <xf numFmtId="3" fontId="0" fillId="0" borderId="0" xfId="0" applyNumberFormat="1" applyFont="1" applyFill="1" applyAlignment="1">
      <alignment horizontal="center" vertical="center"/>
    </xf>
    <xf numFmtId="0" fontId="0" fillId="0" borderId="2" xfId="0" applyFont="1" applyFill="1" applyBorder="1" applyAlignment="1" applyProtection="1">
      <alignment horizontal="right" vertical="center" indent="1"/>
      <protection locked="0"/>
    </xf>
    <xf numFmtId="0" fontId="0" fillId="0" borderId="43" xfId="0" applyFont="1" applyFill="1" applyBorder="1" applyAlignment="1" applyProtection="1">
      <alignment horizontal="right" vertical="center" indent="1"/>
    </xf>
    <xf numFmtId="0" fontId="0" fillId="0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6" applyFont="1" applyFill="1" applyAlignment="1">
      <alignment horizontal="center" vertical="center"/>
    </xf>
    <xf numFmtId="0" fontId="9" fillId="0" borderId="0" xfId="6" applyFont="1" applyFill="1" applyAlignment="1">
      <alignment horizontal="left" vertical="center"/>
    </xf>
    <xf numFmtId="0" fontId="6" fillId="0" borderId="0" xfId="6" applyFont="1" applyFill="1"/>
    <xf numFmtId="0" fontId="0" fillId="0" borderId="46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37" xfId="0" applyFont="1" applyFill="1" applyBorder="1"/>
    <xf numFmtId="0" fontId="0" fillId="0" borderId="58" xfId="0" applyFont="1" applyFill="1" applyBorder="1"/>
    <xf numFmtId="0" fontId="0" fillId="0" borderId="9" xfId="0" applyFont="1" applyFill="1" applyBorder="1" applyAlignment="1">
      <alignment vertical="center"/>
    </xf>
    <xf numFmtId="0" fontId="0" fillId="0" borderId="9" xfId="0" applyFont="1" applyFill="1" applyBorder="1" applyAlignment="1"/>
    <xf numFmtId="178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2" xfId="1" applyNumberFormat="1" applyFont="1" applyFill="1" applyBorder="1" applyAlignment="1" applyProtection="1">
      <alignment horizontal="right" vertical="center" wrapText="1" indent="1"/>
    </xf>
    <xf numFmtId="184" fontId="0" fillId="0" borderId="2" xfId="0" applyNumberFormat="1" applyFont="1" applyFill="1" applyBorder="1" applyAlignment="1" applyProtection="1">
      <alignment horizontal="center" vertical="center" wrapText="1"/>
    </xf>
    <xf numFmtId="184" fontId="0" fillId="0" borderId="2" xfId="1" applyNumberFormat="1" applyFont="1" applyFill="1" applyBorder="1" applyAlignment="1" applyProtection="1">
      <alignment horizontal="right" vertical="center" wrapText="1" indent="1"/>
    </xf>
    <xf numFmtId="178" fontId="0" fillId="0" borderId="2" xfId="0" applyNumberFormat="1" applyFont="1" applyFill="1" applyBorder="1" applyAlignment="1" applyProtection="1">
      <alignment horizontal="right" vertical="center" wrapText="1" indent="1"/>
    </xf>
    <xf numFmtId="178" fontId="0" fillId="0" borderId="49" xfId="0" applyNumberFormat="1" applyFont="1" applyFill="1" applyBorder="1" applyAlignment="1" applyProtection="1">
      <alignment horizontal="right" vertical="center" wrapText="1" indent="1"/>
    </xf>
    <xf numFmtId="178" fontId="0" fillId="0" borderId="0" xfId="0" applyNumberFormat="1" applyFont="1" applyFill="1" applyBorder="1" applyAlignment="1" applyProtection="1">
      <alignment horizontal="right" vertical="center" wrapText="1" indent="1"/>
    </xf>
    <xf numFmtId="184" fontId="0" fillId="0" borderId="2" xfId="0" applyNumberFormat="1" applyFont="1" applyFill="1" applyBorder="1" applyAlignment="1" applyProtection="1">
      <alignment horizontal="right" vertical="center" wrapText="1" indent="1"/>
    </xf>
    <xf numFmtId="184" fontId="0" fillId="0" borderId="49" xfId="0" applyNumberFormat="1" applyFont="1" applyFill="1" applyBorder="1" applyAlignment="1" applyProtection="1">
      <alignment horizontal="right" vertical="center" wrapText="1" indent="1"/>
    </xf>
    <xf numFmtId="184" fontId="0" fillId="0" borderId="0" xfId="0" applyNumberFormat="1" applyFont="1" applyFill="1" applyBorder="1" applyAlignment="1" applyProtection="1">
      <alignment horizontal="right" vertical="center" wrapText="1" indent="1"/>
    </xf>
    <xf numFmtId="178" fontId="0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78" fontId="0" fillId="0" borderId="2" xfId="1" applyNumberFormat="1" applyFont="1" applyFill="1" applyBorder="1" applyAlignment="1" applyProtection="1">
      <alignment horizontal="right" vertical="center" wrapText="1" indent="1"/>
      <protection locked="0"/>
    </xf>
    <xf numFmtId="178" fontId="0" fillId="0" borderId="49" xfId="0" applyNumberFormat="1" applyFont="1" applyFill="1" applyBorder="1" applyAlignment="1" applyProtection="1">
      <alignment horizontal="right" vertical="center" wrapText="1" indent="1"/>
      <protection locked="0"/>
    </xf>
    <xf numFmtId="178" fontId="0" fillId="0" borderId="0" xfId="0" applyNumberFormat="1" applyFont="1" applyFill="1" applyBorder="1" applyAlignment="1" applyProtection="1">
      <alignment horizontal="right" vertical="center" wrapText="1" indent="1"/>
      <protection locked="0"/>
    </xf>
    <xf numFmtId="184" fontId="0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84" fontId="0" fillId="0" borderId="2" xfId="1" applyNumberFormat="1" applyFont="1" applyFill="1" applyBorder="1" applyAlignment="1" applyProtection="1">
      <alignment horizontal="right" vertical="center" wrapText="1" indent="1"/>
      <protection locked="0"/>
    </xf>
    <xf numFmtId="184" fontId="0" fillId="0" borderId="49" xfId="0" applyNumberFormat="1" applyFont="1" applyFill="1" applyBorder="1" applyAlignment="1" applyProtection="1">
      <alignment horizontal="right" vertical="center" wrapText="1" indent="1"/>
      <protection locked="0"/>
    </xf>
    <xf numFmtId="184" fontId="0" fillId="0" borderId="0" xfId="0" applyNumberFormat="1" applyFont="1" applyFill="1" applyBorder="1" applyAlignment="1" applyProtection="1">
      <alignment horizontal="right" vertical="center" wrapText="1" indent="1"/>
      <protection locked="0"/>
    </xf>
    <xf numFmtId="178" fontId="0" fillId="0" borderId="31" xfId="0" applyNumberFormat="1" applyFont="1" applyFill="1" applyBorder="1" applyAlignment="1" applyProtection="1">
      <alignment horizontal="right" vertical="center" indent="1"/>
      <protection locked="0"/>
    </xf>
    <xf numFmtId="184" fontId="0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184" fontId="0" fillId="0" borderId="61" xfId="0" applyNumberFormat="1" applyFont="1" applyFill="1" applyBorder="1" applyAlignment="1" applyProtection="1">
      <alignment horizontal="right" vertical="center" wrapText="1" indent="1"/>
      <protection locked="0"/>
    </xf>
    <xf numFmtId="184" fontId="0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78" fontId="0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horizontal="right" vertical="center" wrapText="1" indent="1"/>
    </xf>
    <xf numFmtId="178" fontId="0" fillId="0" borderId="49" xfId="0" applyNumberFormat="1" applyFont="1" applyFill="1" applyBorder="1" applyAlignment="1">
      <alignment horizontal="right" vertical="center" wrapText="1" indent="1"/>
    </xf>
    <xf numFmtId="178" fontId="0" fillId="0" borderId="0" xfId="0" applyNumberFormat="1" applyFont="1" applyFill="1" applyBorder="1" applyAlignment="1">
      <alignment horizontal="right" vertical="center" wrapText="1" indent="1"/>
    </xf>
    <xf numFmtId="184" fontId="0" fillId="0" borderId="2" xfId="0" applyNumberFormat="1" applyFont="1" applyFill="1" applyBorder="1" applyAlignment="1">
      <alignment horizontal="center" vertical="center" wrapText="1"/>
    </xf>
    <xf numFmtId="184" fontId="0" fillId="0" borderId="2" xfId="0" applyNumberFormat="1" applyFont="1" applyFill="1" applyBorder="1" applyAlignment="1">
      <alignment horizontal="right" vertical="center" wrapText="1" indent="1"/>
    </xf>
    <xf numFmtId="184" fontId="0" fillId="0" borderId="49" xfId="0" applyNumberFormat="1" applyFont="1" applyFill="1" applyBorder="1" applyAlignment="1">
      <alignment horizontal="right" vertical="center" wrapText="1" indent="1"/>
    </xf>
    <xf numFmtId="184" fontId="0" fillId="0" borderId="0" xfId="0" applyNumberFormat="1" applyFont="1" applyFill="1" applyBorder="1" applyAlignment="1">
      <alignment horizontal="right" vertical="center" wrapText="1" indent="1"/>
    </xf>
    <xf numFmtId="178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184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7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Protection="1"/>
    <xf numFmtId="0" fontId="0" fillId="0" borderId="7" xfId="0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right" vertical="center" indent="1"/>
    </xf>
    <xf numFmtId="178" fontId="5" fillId="0" borderId="8" xfId="0" applyNumberFormat="1" applyFont="1" applyFill="1" applyBorder="1" applyAlignment="1">
      <alignment horizontal="right" vertical="center" indent="1"/>
    </xf>
    <xf numFmtId="178" fontId="5" fillId="0" borderId="3" xfId="0" applyNumberFormat="1" applyFont="1" applyFill="1" applyBorder="1" applyAlignment="1" applyProtection="1">
      <alignment horizontal="right" vertical="center" indent="1"/>
    </xf>
    <xf numFmtId="178" fontId="5" fillId="0" borderId="8" xfId="0" applyNumberFormat="1" applyFont="1" applyFill="1" applyBorder="1" applyAlignment="1" applyProtection="1">
      <alignment horizontal="right" vertical="center" indent="1"/>
    </xf>
    <xf numFmtId="178" fontId="5" fillId="0" borderId="15" xfId="0" applyNumberFormat="1" applyFont="1" applyFill="1" applyBorder="1" applyAlignment="1" applyProtection="1">
      <alignment horizontal="right" vertical="center" indent="1"/>
      <protection locked="0"/>
    </xf>
    <xf numFmtId="178" fontId="5" fillId="0" borderId="16" xfId="0" applyNumberFormat="1" applyFont="1" applyFill="1" applyBorder="1" applyAlignment="1" applyProtection="1">
      <alignment horizontal="right" vertical="center" indent="1"/>
      <protection locked="0"/>
    </xf>
    <xf numFmtId="0" fontId="0" fillId="0" borderId="0" xfId="0" applyFont="1" applyFill="1" applyBorder="1" applyAlignment="1"/>
    <xf numFmtId="0" fontId="0" fillId="0" borderId="0" xfId="0" applyFill="1" applyAlignment="1">
      <alignment horizontal="left" vertical="center"/>
    </xf>
    <xf numFmtId="0" fontId="0" fillId="0" borderId="0" xfId="6" applyFont="1" applyFill="1" applyBorder="1" applyProtection="1"/>
    <xf numFmtId="0" fontId="0" fillId="0" borderId="0" xfId="6" applyFont="1" applyFill="1" applyAlignment="1" applyProtection="1">
      <alignment vertical="center"/>
    </xf>
    <xf numFmtId="0" fontId="0" fillId="0" borderId="97" xfId="6" applyFont="1" applyFill="1" applyBorder="1" applyAlignment="1">
      <alignment horizontal="center" vertical="center"/>
    </xf>
    <xf numFmtId="0" fontId="0" fillId="0" borderId="19" xfId="6" applyFont="1" applyFill="1" applyBorder="1" applyAlignment="1" applyProtection="1">
      <alignment horizontal="center" vertical="center"/>
    </xf>
    <xf numFmtId="178" fontId="0" fillId="0" borderId="2" xfId="6" applyNumberFormat="1" applyFont="1" applyFill="1" applyBorder="1" applyAlignment="1" applyProtection="1">
      <alignment horizontal="center" vertical="center"/>
    </xf>
    <xf numFmtId="178" fontId="0" fillId="0" borderId="3" xfId="6" applyNumberFormat="1" applyFont="1" applyFill="1" applyBorder="1" applyAlignment="1" applyProtection="1">
      <alignment horizontal="center" vertical="center"/>
    </xf>
    <xf numFmtId="179" fontId="0" fillId="0" borderId="8" xfId="6" applyNumberFormat="1" applyFont="1" applyFill="1" applyBorder="1" applyAlignment="1" applyProtection="1">
      <alignment horizontal="center" vertical="center"/>
    </xf>
    <xf numFmtId="0" fontId="0" fillId="0" borderId="9" xfId="6" applyFont="1" applyFill="1" applyBorder="1" applyProtection="1"/>
    <xf numFmtId="178" fontId="0" fillId="0" borderId="15" xfId="6" applyNumberFormat="1" applyFont="1" applyFill="1" applyBorder="1" applyAlignment="1" applyProtection="1">
      <alignment horizontal="center" vertical="center"/>
      <protection locked="0"/>
    </xf>
    <xf numFmtId="179" fontId="0" fillId="0" borderId="16" xfId="6" applyNumberFormat="1" applyFont="1" applyFill="1" applyBorder="1" applyAlignment="1" applyProtection="1">
      <alignment horizontal="center" vertical="center"/>
      <protection locked="0"/>
    </xf>
    <xf numFmtId="178" fontId="0" fillId="0" borderId="3" xfId="0" applyNumberFormat="1" applyFill="1" applyBorder="1" applyAlignment="1" applyProtection="1">
      <alignment horizontal="right" vertical="center"/>
    </xf>
    <xf numFmtId="178" fontId="0" fillId="0" borderId="2" xfId="0" applyNumberFormat="1" applyFill="1" applyBorder="1" applyAlignment="1" applyProtection="1">
      <alignment horizontal="right" vertical="center"/>
    </xf>
    <xf numFmtId="178" fontId="0" fillId="0" borderId="8" xfId="0" applyNumberFormat="1" applyFill="1" applyBorder="1" applyAlignment="1" applyProtection="1">
      <alignment horizontal="right" vertical="center"/>
    </xf>
    <xf numFmtId="0" fontId="0" fillId="0" borderId="31" xfId="0" applyFill="1" applyBorder="1" applyAlignment="1" applyProtection="1">
      <alignment horizontal="center" vertical="center"/>
    </xf>
    <xf numFmtId="0" fontId="0" fillId="0" borderId="37" xfId="0" applyFill="1" applyBorder="1" applyAlignment="1" applyProtection="1">
      <alignment horizontal="center" vertical="center"/>
    </xf>
    <xf numFmtId="0" fontId="0" fillId="0" borderId="58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</xf>
    <xf numFmtId="178" fontId="0" fillId="0" borderId="15" xfId="0" applyNumberFormat="1" applyFill="1" applyBorder="1" applyAlignment="1" applyProtection="1">
      <alignment horizontal="right" vertical="center"/>
      <protection locked="0"/>
    </xf>
    <xf numFmtId="178" fontId="0" fillId="0" borderId="16" xfId="0" applyNumberFormat="1" applyFill="1" applyBorder="1" applyAlignment="1" applyProtection="1">
      <alignment horizontal="right" vertical="center"/>
      <protection locked="0"/>
    </xf>
    <xf numFmtId="0" fontId="0" fillId="0" borderId="58" xfId="0" applyFill="1" applyBorder="1" applyAlignment="1" applyProtection="1">
      <alignment horizontal="center" vertical="center"/>
    </xf>
    <xf numFmtId="178" fontId="6" fillId="0" borderId="2" xfId="1" applyNumberFormat="1" applyFont="1" applyFill="1" applyBorder="1" applyAlignment="1" applyProtection="1">
      <alignment horizontal="right" vertical="center"/>
    </xf>
    <xf numFmtId="178" fontId="6" fillId="0" borderId="3" xfId="1" applyNumberFormat="1" applyFont="1" applyFill="1" applyBorder="1" applyAlignment="1" applyProtection="1">
      <alignment horizontal="right" vertical="center"/>
    </xf>
    <xf numFmtId="178" fontId="6" fillId="0" borderId="0" xfId="1" applyNumberFormat="1" applyFont="1" applyFill="1" applyBorder="1" applyAlignment="1" applyProtection="1">
      <alignment horizontal="right" vertical="center"/>
    </xf>
    <xf numFmtId="178" fontId="6" fillId="0" borderId="8" xfId="1" applyNumberFormat="1" applyFont="1" applyFill="1" applyBorder="1" applyAlignment="1" applyProtection="1">
      <alignment horizontal="right" vertical="center"/>
    </xf>
    <xf numFmtId="178" fontId="0" fillId="0" borderId="3" xfId="1" applyNumberFormat="1" applyFont="1" applyFill="1" applyBorder="1" applyAlignment="1" applyProtection="1">
      <alignment horizontal="right" vertical="center"/>
    </xf>
    <xf numFmtId="178" fontId="0" fillId="0" borderId="0" xfId="1" applyNumberFormat="1" applyFont="1" applyFill="1" applyBorder="1" applyAlignment="1" applyProtection="1">
      <alignment horizontal="right" vertical="center"/>
    </xf>
    <xf numFmtId="178" fontId="0" fillId="0" borderId="8" xfId="1" applyNumberFormat="1" applyFont="1" applyFill="1" applyBorder="1" applyAlignment="1" applyProtection="1">
      <alignment horizontal="right" vertical="center"/>
    </xf>
    <xf numFmtId="38" fontId="0" fillId="0" borderId="0" xfId="1" applyFont="1" applyFill="1" applyProtection="1"/>
    <xf numFmtId="178" fontId="6" fillId="0" borderId="15" xfId="1" applyNumberFormat="1" applyFont="1" applyFill="1" applyBorder="1" applyAlignment="1" applyProtection="1">
      <alignment horizontal="right" vertical="center"/>
      <protection locked="0"/>
    </xf>
    <xf numFmtId="178" fontId="6" fillId="0" borderId="16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/>
    <xf numFmtId="0" fontId="0" fillId="0" borderId="99" xfId="0" applyFont="1" applyFill="1" applyBorder="1" applyAlignment="1">
      <alignment horizontal="center" vertical="center"/>
    </xf>
    <xf numFmtId="0" fontId="0" fillId="0" borderId="100" xfId="0" applyFill="1" applyBorder="1" applyAlignment="1">
      <alignment horizontal="center" vertical="center"/>
    </xf>
    <xf numFmtId="178" fontId="0" fillId="0" borderId="69" xfId="1" applyNumberFormat="1" applyFont="1" applyFill="1" applyBorder="1" applyAlignment="1">
      <alignment horizontal="center" vertical="center"/>
    </xf>
    <xf numFmtId="178" fontId="0" fillId="0" borderId="95" xfId="0" applyNumberFormat="1" applyFill="1" applyBorder="1" applyAlignment="1">
      <alignment horizontal="center" vertical="center"/>
    </xf>
    <xf numFmtId="178" fontId="6" fillId="0" borderId="3" xfId="1" applyNumberFormat="1" applyFont="1" applyFill="1" applyBorder="1" applyAlignment="1">
      <alignment horizontal="center" vertical="center"/>
    </xf>
    <xf numFmtId="178" fontId="0" fillId="0" borderId="8" xfId="0" applyNumberFormat="1" applyFill="1" applyBorder="1" applyAlignment="1">
      <alignment horizontal="center" vertical="center"/>
    </xf>
    <xf numFmtId="178" fontId="6" fillId="0" borderId="3" xfId="1" applyNumberFormat="1" applyFont="1" applyFill="1" applyBorder="1" applyAlignment="1" applyProtection="1">
      <alignment horizontal="center" vertical="center"/>
    </xf>
    <xf numFmtId="178" fontId="6" fillId="0" borderId="15" xfId="1" applyNumberFormat="1" applyFont="1" applyFill="1" applyBorder="1" applyAlignment="1" applyProtection="1">
      <alignment horizontal="center" vertical="center"/>
      <protection locked="0"/>
    </xf>
    <xf numFmtId="178" fontId="0" fillId="0" borderId="16" xfId="0" applyNumberFormat="1" applyFill="1" applyBorder="1" applyAlignment="1">
      <alignment horizontal="center" vertical="center"/>
    </xf>
    <xf numFmtId="0" fontId="0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5" xfId="0" applyFill="1" applyBorder="1" applyAlignment="1">
      <alignment horizontal="center"/>
    </xf>
    <xf numFmtId="0" fontId="0" fillId="0" borderId="78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178" fontId="6" fillId="0" borderId="101" xfId="1" applyNumberFormat="1" applyFont="1" applyFill="1" applyBorder="1" applyAlignment="1" applyProtection="1">
      <alignment horizontal="right" vertical="center" indent="1"/>
      <protection locked="0"/>
    </xf>
    <xf numFmtId="178" fontId="6" fillId="0" borderId="32" xfId="1" applyNumberFormat="1" applyFont="1" applyFill="1" applyBorder="1" applyAlignment="1" applyProtection="1">
      <alignment horizontal="right" vertical="center" indent="1"/>
      <protection locked="0"/>
    </xf>
    <xf numFmtId="178" fontId="6" fillId="0" borderId="34" xfId="1" applyNumberFormat="1" applyFont="1" applyFill="1" applyBorder="1" applyAlignment="1" applyProtection="1">
      <alignment horizontal="right" vertical="center" indent="1"/>
      <protection locked="0"/>
    </xf>
    <xf numFmtId="0" fontId="11" fillId="0" borderId="0" xfId="0" applyFont="1" applyFill="1" applyProtection="1"/>
    <xf numFmtId="0" fontId="0" fillId="0" borderId="11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0" borderId="69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44" xfId="0" applyFill="1" applyBorder="1" applyAlignment="1" applyProtection="1">
      <alignment horizontal="center" vertical="center"/>
    </xf>
    <xf numFmtId="0" fontId="0" fillId="0" borderId="81" xfId="0" applyFill="1" applyBorder="1" applyAlignment="1" applyProtection="1">
      <alignment horizontal="center" vertical="center"/>
    </xf>
    <xf numFmtId="183" fontId="0" fillId="0" borderId="82" xfId="0" applyNumberFormat="1" applyFill="1" applyBorder="1" applyAlignment="1" applyProtection="1">
      <alignment horizontal="right" vertical="center" indent="1"/>
    </xf>
    <xf numFmtId="183" fontId="0" fillId="0" borderId="43" xfId="0" applyNumberFormat="1" applyFill="1" applyBorder="1" applyAlignment="1" applyProtection="1">
      <alignment horizontal="right" vertical="center" indent="1"/>
    </xf>
    <xf numFmtId="0" fontId="0" fillId="0" borderId="84" xfId="0" applyFill="1" applyBorder="1" applyAlignment="1" applyProtection="1">
      <alignment horizontal="center" vertical="center"/>
    </xf>
    <xf numFmtId="176" fontId="0" fillId="0" borderId="88" xfId="0" applyNumberFormat="1" applyFill="1" applyBorder="1" applyAlignment="1" applyProtection="1">
      <alignment horizontal="center" vertical="center"/>
    </xf>
    <xf numFmtId="0" fontId="0" fillId="0" borderId="78" xfId="0" applyFill="1" applyBorder="1" applyAlignment="1" applyProtection="1">
      <alignment horizontal="center" vertical="center"/>
    </xf>
    <xf numFmtId="0" fontId="0" fillId="0" borderId="40" xfId="0" applyFill="1" applyBorder="1" applyAlignment="1" applyProtection="1">
      <alignment horizontal="center" vertical="center"/>
    </xf>
    <xf numFmtId="178" fontId="0" fillId="0" borderId="69" xfId="0" applyNumberFormat="1" applyFill="1" applyBorder="1" applyAlignment="1" applyProtection="1">
      <alignment horizontal="right" vertical="center" indent="1"/>
    </xf>
    <xf numFmtId="178" fontId="0" fillId="0" borderId="44" xfId="0" applyNumberFormat="1" applyFill="1" applyBorder="1" applyAlignment="1" applyProtection="1">
      <alignment horizontal="right" vertical="center" indent="1"/>
    </xf>
    <xf numFmtId="178" fontId="0" fillId="0" borderId="81" xfId="0" applyNumberFormat="1" applyFill="1" applyBorder="1" applyAlignment="1" applyProtection="1">
      <alignment horizontal="right" vertical="center" indent="1"/>
    </xf>
    <xf numFmtId="183" fontId="0" fillId="0" borderId="81" xfId="0" applyNumberFormat="1" applyFill="1" applyBorder="1" applyAlignment="1" applyProtection="1">
      <alignment horizontal="right" vertical="center" indent="1"/>
    </xf>
    <xf numFmtId="183" fontId="0" fillId="0" borderId="44" xfId="0" applyNumberFormat="1" applyFill="1" applyBorder="1" applyAlignment="1" applyProtection="1">
      <alignment horizontal="right" vertical="center" indent="1"/>
    </xf>
    <xf numFmtId="178" fontId="0" fillId="0" borderId="26" xfId="0" applyNumberFormat="1" applyFill="1" applyBorder="1" applyAlignment="1" applyProtection="1">
      <alignment horizontal="right" vertical="center" indent="1"/>
    </xf>
    <xf numFmtId="178" fontId="0" fillId="0" borderId="84" xfId="0" applyNumberFormat="1" applyFill="1" applyBorder="1" applyAlignment="1" applyProtection="1">
      <alignment horizontal="right" vertical="center" indent="1"/>
    </xf>
    <xf numFmtId="176" fontId="0" fillId="0" borderId="103" xfId="0" applyNumberFormat="1" applyFill="1" applyBorder="1" applyAlignment="1" applyProtection="1">
      <alignment horizontal="center" vertical="center"/>
    </xf>
    <xf numFmtId="178" fontId="0" fillId="0" borderId="15" xfId="0" applyNumberFormat="1" applyFill="1" applyBorder="1" applyAlignment="1" applyProtection="1">
      <alignment horizontal="right" vertical="center" indent="1"/>
    </xf>
    <xf numFmtId="178" fontId="0" fillId="0" borderId="102" xfId="0" applyNumberFormat="1" applyFill="1" applyBorder="1" applyAlignment="1" applyProtection="1">
      <alignment horizontal="right" vertical="center" indent="1"/>
      <protection locked="0"/>
    </xf>
    <xf numFmtId="178" fontId="0" fillId="0" borderId="0" xfId="0" applyNumberFormat="1" applyFill="1" applyBorder="1" applyAlignment="1" applyProtection="1">
      <alignment horizontal="right" vertical="center" indent="1"/>
      <protection locked="0"/>
    </xf>
    <xf numFmtId="178" fontId="0" fillId="0" borderId="54" xfId="0" applyNumberFormat="1" applyFill="1" applyBorder="1" applyAlignment="1" applyProtection="1">
      <alignment horizontal="right" vertical="center" indent="1"/>
      <protection locked="0"/>
    </xf>
    <xf numFmtId="178" fontId="0" fillId="0" borderId="56" xfId="0" applyNumberFormat="1" applyFill="1" applyBorder="1" applyAlignment="1" applyProtection="1">
      <alignment horizontal="right" vertical="center" indent="1"/>
      <protection locked="0"/>
    </xf>
    <xf numFmtId="178" fontId="0" fillId="0" borderId="98" xfId="0" applyNumberFormat="1" applyFill="1" applyBorder="1" applyAlignment="1" applyProtection="1">
      <alignment horizontal="right" vertical="center" indent="1"/>
      <protection locked="0"/>
    </xf>
    <xf numFmtId="178" fontId="0" fillId="0" borderId="90" xfId="0" applyNumberFormat="1" applyFill="1" applyBorder="1" applyAlignment="1" applyProtection="1">
      <alignment horizontal="right" vertical="center" indent="1"/>
      <protection locked="0"/>
    </xf>
    <xf numFmtId="38" fontId="0" fillId="0" borderId="7" xfId="1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/>
    </xf>
    <xf numFmtId="178" fontId="5" fillId="0" borderId="17" xfId="0" applyNumberFormat="1" applyFont="1" applyFill="1" applyBorder="1" applyAlignment="1">
      <alignment horizontal="right" vertical="center" indent="1"/>
    </xf>
    <xf numFmtId="178" fontId="5" fillId="0" borderId="14" xfId="0" applyNumberFormat="1" applyFont="1" applyFill="1" applyBorder="1" applyAlignment="1">
      <alignment horizontal="right" vertical="center" inden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0" fillId="0" borderId="1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right"/>
    </xf>
    <xf numFmtId="0" fontId="0" fillId="0" borderId="17" xfId="0" applyFill="1" applyBorder="1" applyAlignment="1">
      <alignment horizontal="right"/>
    </xf>
    <xf numFmtId="0" fontId="0" fillId="0" borderId="1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38" xfId="0" applyFont="1" applyFill="1" applyBorder="1" applyAlignment="1" applyProtection="1">
      <alignment horizontal="center" vertical="center"/>
    </xf>
    <xf numFmtId="0" fontId="0" fillId="0" borderId="9" xfId="0" applyFill="1" applyBorder="1" applyAlignment="1">
      <alignment horizontal="right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0" xfId="6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0" fillId="0" borderId="26" xfId="0" applyFill="1" applyBorder="1" applyAlignment="1" applyProtection="1">
      <alignment horizontal="center" vertical="center"/>
    </xf>
    <xf numFmtId="178" fontId="5" fillId="0" borderId="2" xfId="0" applyNumberFormat="1" applyFont="1" applyFill="1" applyBorder="1" applyAlignment="1" applyProtection="1">
      <alignment horizontal="right" vertical="center" indent="1"/>
    </xf>
    <xf numFmtId="178" fontId="0" fillId="0" borderId="49" xfId="0" applyNumberFormat="1" applyFill="1" applyBorder="1" applyAlignment="1" applyProtection="1">
      <alignment horizontal="right" vertical="center" indent="1"/>
    </xf>
    <xf numFmtId="178" fontId="0" fillId="0" borderId="0" xfId="0" applyNumberFormat="1" applyFill="1" applyBorder="1" applyAlignment="1" applyProtection="1">
      <alignment horizontal="right" vertical="center" indent="1"/>
    </xf>
    <xf numFmtId="178" fontId="0" fillId="0" borderId="8" xfId="0" applyNumberFormat="1" applyFill="1" applyBorder="1" applyAlignment="1" applyProtection="1">
      <alignment horizontal="center" vertical="center"/>
    </xf>
    <xf numFmtId="0" fontId="0" fillId="0" borderId="37" xfId="0" applyFill="1" applyBorder="1" applyAlignment="1">
      <alignment vertical="center"/>
    </xf>
    <xf numFmtId="0" fontId="0" fillId="0" borderId="58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178" fontId="0" fillId="0" borderId="48" xfId="0" applyNumberFormat="1" applyFont="1" applyFill="1" applyBorder="1" applyAlignment="1" applyProtection="1">
      <alignment horizontal="right" vertical="center" indent="1"/>
    </xf>
    <xf numFmtId="178" fontId="0" fillId="0" borderId="60" xfId="0" applyNumberFormat="1" applyFont="1" applyFill="1" applyBorder="1" applyAlignment="1" applyProtection="1">
      <alignment horizontal="right" vertical="center" indent="1"/>
    </xf>
    <xf numFmtId="178" fontId="0" fillId="0" borderId="15" xfId="0" applyNumberFormat="1" applyFont="1" applyFill="1" applyBorder="1" applyAlignment="1" applyProtection="1">
      <alignment horizontal="right" vertical="center" indent="1"/>
    </xf>
    <xf numFmtId="178" fontId="0" fillId="0" borderId="48" xfId="0" applyNumberFormat="1" applyFont="1" applyFill="1" applyBorder="1" applyAlignment="1" applyProtection="1">
      <alignment horizontal="right" vertical="center" wrapText="1" indent="1"/>
    </xf>
    <xf numFmtId="184" fontId="0" fillId="0" borderId="60" xfId="0" applyNumberFormat="1" applyFont="1" applyFill="1" applyBorder="1" applyAlignment="1" applyProtection="1">
      <alignment horizontal="right" vertical="center" wrapText="1" indent="1"/>
    </xf>
    <xf numFmtId="178" fontId="0" fillId="0" borderId="15" xfId="0" applyNumberFormat="1" applyFont="1" applyFill="1" applyBorder="1" applyAlignment="1" applyProtection="1">
      <alignment horizontal="right" vertical="center" indent="2"/>
    </xf>
    <xf numFmtId="178" fontId="0" fillId="0" borderId="2" xfId="0" applyNumberFormat="1" applyFill="1" applyBorder="1" applyAlignment="1" applyProtection="1">
      <alignment horizontal="right" vertical="center" indent="2"/>
    </xf>
    <xf numFmtId="178" fontId="0" fillId="0" borderId="8" xfId="0" applyNumberFormat="1" applyFill="1" applyBorder="1" applyAlignment="1" applyProtection="1">
      <alignment horizontal="right" vertical="center" indent="2"/>
    </xf>
    <xf numFmtId="0" fontId="4" fillId="0" borderId="0" xfId="0" applyFont="1"/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10" xfId="6" applyFont="1" applyBorder="1" applyAlignment="1">
      <alignment horizontal="center" vertical="center"/>
    </xf>
    <xf numFmtId="0" fontId="0" fillId="0" borderId="5" xfId="6" applyFont="1" applyBorder="1" applyAlignment="1">
      <alignment horizontal="center" vertical="center"/>
    </xf>
    <xf numFmtId="178" fontId="0" fillId="0" borderId="3" xfId="6" applyNumberFormat="1" applyFont="1" applyBorder="1" applyAlignment="1">
      <alignment horizontal="center" vertical="center"/>
    </xf>
    <xf numFmtId="179" fontId="0" fillId="0" borderId="8" xfId="6" applyNumberFormat="1" applyFont="1" applyBorder="1" applyAlignment="1">
      <alignment horizontal="center" vertical="center"/>
    </xf>
    <xf numFmtId="178" fontId="0" fillId="0" borderId="71" xfId="0" applyNumberFormat="1" applyFill="1" applyBorder="1" applyAlignment="1" applyProtection="1">
      <alignment horizontal="right" vertical="center" indent="1"/>
    </xf>
    <xf numFmtId="178" fontId="0" fillId="0" borderId="96" xfId="0" applyNumberFormat="1" applyFill="1" applyBorder="1" applyAlignment="1" applyProtection="1">
      <alignment horizontal="right" vertical="center" indent="1"/>
    </xf>
    <xf numFmtId="178" fontId="0" fillId="0" borderId="73" xfId="0" applyNumberFormat="1" applyFill="1" applyBorder="1" applyAlignment="1" applyProtection="1">
      <alignment horizontal="center" vertical="center"/>
    </xf>
    <xf numFmtId="178" fontId="0" fillId="0" borderId="15" xfId="0" applyNumberFormat="1" applyFill="1" applyBorder="1" applyAlignment="1" applyProtection="1">
      <alignment horizontal="right" vertical="center"/>
    </xf>
    <xf numFmtId="0" fontId="0" fillId="0" borderId="0" xfId="0" applyFill="1" applyAlignment="1" applyProtection="1">
      <alignment horizontal="right"/>
    </xf>
    <xf numFmtId="178" fontId="6" fillId="0" borderId="18" xfId="1" applyNumberFormat="1" applyFont="1" applyFill="1" applyBorder="1" applyAlignment="1" applyProtection="1">
      <alignment horizontal="right" vertical="center" indent="1"/>
    </xf>
    <xf numFmtId="178" fontId="6" fillId="0" borderId="69" xfId="1" applyNumberFormat="1" applyFont="1" applyFill="1" applyBorder="1" applyAlignment="1" applyProtection="1">
      <alignment horizontal="right" vertical="center" indent="1"/>
    </xf>
    <xf numFmtId="178" fontId="6" fillId="0" borderId="2" xfId="1" applyNumberFormat="1" applyFont="1" applyFill="1" applyBorder="1" applyAlignment="1" applyProtection="1">
      <alignment horizontal="right" vertical="center" indent="1"/>
    </xf>
    <xf numFmtId="178" fontId="6" fillId="0" borderId="3" xfId="1" applyNumberFormat="1" applyFont="1" applyFill="1" applyBorder="1" applyAlignment="1" applyProtection="1">
      <alignment horizontal="right" vertical="center" indent="1"/>
    </xf>
    <xf numFmtId="3" fontId="0" fillId="0" borderId="3" xfId="0" applyNumberFormat="1" applyFill="1" applyBorder="1" applyAlignment="1" applyProtection="1">
      <alignment horizontal="right" vertical="center" indent="1"/>
    </xf>
    <xf numFmtId="178" fontId="6" fillId="0" borderId="14" xfId="1" applyNumberFormat="1" applyFont="1" applyFill="1" applyBorder="1" applyAlignment="1" applyProtection="1">
      <alignment horizontal="right" vertical="center" indent="1"/>
    </xf>
    <xf numFmtId="3" fontId="0" fillId="0" borderId="15" xfId="0" applyNumberFormat="1" applyFill="1" applyBorder="1" applyAlignment="1" applyProtection="1">
      <alignment horizontal="right" vertical="center" indent="1"/>
    </xf>
    <xf numFmtId="176" fontId="0" fillId="0" borderId="93" xfId="0" applyNumberFormat="1" applyFont="1" applyFill="1" applyBorder="1" applyAlignment="1" applyProtection="1">
      <alignment horizontal="center" vertical="center"/>
    </xf>
    <xf numFmtId="178" fontId="0" fillId="0" borderId="95" xfId="0" applyNumberFormat="1" applyFill="1" applyBorder="1" applyAlignment="1" applyProtection="1">
      <alignment horizontal="right" vertical="center" indent="1"/>
    </xf>
    <xf numFmtId="0" fontId="0" fillId="0" borderId="0" xfId="0" applyFill="1" applyBorder="1" applyAlignment="1">
      <alignment horizontal="right"/>
    </xf>
    <xf numFmtId="0" fontId="0" fillId="0" borderId="35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9" xfId="0" applyFill="1" applyBorder="1" applyAlignment="1">
      <alignment horizontal="right"/>
    </xf>
    <xf numFmtId="0" fontId="0" fillId="0" borderId="17" xfId="0" applyFill="1" applyBorder="1" applyAlignment="1">
      <alignment horizontal="right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9" xfId="0" applyFont="1" applyFill="1" applyBorder="1" applyAlignment="1">
      <alignment horizontal="right"/>
    </xf>
    <xf numFmtId="0" fontId="0" fillId="0" borderId="17" xfId="0" applyFont="1" applyFill="1" applyBorder="1" applyAlignment="1" applyProtection="1">
      <alignment horizontal="right"/>
    </xf>
    <xf numFmtId="0" fontId="0" fillId="0" borderId="35" xfId="0" applyFont="1" applyFill="1" applyBorder="1" applyAlignment="1" applyProtection="1">
      <alignment horizontal="center" vertical="center"/>
    </xf>
    <xf numFmtId="0" fontId="0" fillId="0" borderId="36" xfId="0" applyFont="1" applyFill="1" applyBorder="1" applyAlignment="1" applyProtection="1">
      <alignment horizontal="center" vertical="center"/>
    </xf>
    <xf numFmtId="0" fontId="0" fillId="0" borderId="24" xfId="0" applyFont="1" applyFill="1" applyBorder="1" applyAlignment="1" applyProtection="1">
      <alignment horizontal="center" vertical="center"/>
    </xf>
    <xf numFmtId="0" fontId="0" fillId="0" borderId="38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22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 wrapText="1"/>
    </xf>
    <xf numFmtId="0" fontId="7" fillId="0" borderId="27" xfId="0" applyFont="1" applyFill="1" applyBorder="1" applyAlignment="1" applyProtection="1">
      <alignment horizontal="center" vertical="center"/>
    </xf>
    <xf numFmtId="0" fontId="0" fillId="0" borderId="64" xfId="0" applyFont="1" applyFill="1" applyBorder="1" applyAlignment="1" applyProtection="1">
      <alignment horizontal="center" vertical="center"/>
    </xf>
    <xf numFmtId="0" fontId="0" fillId="0" borderId="39" xfId="0" applyFont="1" applyFill="1" applyBorder="1" applyAlignment="1" applyProtection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55" xfId="0" applyFont="1" applyFill="1" applyBorder="1" applyAlignment="1">
      <alignment horizontal="left" vertical="center"/>
    </xf>
    <xf numFmtId="0" fontId="8" fillId="0" borderId="56" xfId="0" applyFont="1" applyFill="1" applyBorder="1" applyAlignment="1">
      <alignment horizontal="left" vertical="center"/>
    </xf>
    <xf numFmtId="0" fontId="8" fillId="0" borderId="57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0" fillId="0" borderId="17" xfId="0" applyFont="1" applyFill="1" applyBorder="1" applyAlignment="1">
      <alignment horizontal="right"/>
    </xf>
    <xf numFmtId="0" fontId="0" fillId="0" borderId="23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0" fillId="0" borderId="64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left"/>
    </xf>
    <xf numFmtId="0" fontId="0" fillId="0" borderId="9" xfId="0" applyBorder="1" applyAlignment="1">
      <alignment horizontal="right"/>
    </xf>
    <xf numFmtId="0" fontId="0" fillId="0" borderId="105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17" xfId="0" applyBorder="1" applyAlignment="1">
      <alignment horizontal="right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4" fillId="0" borderId="0" xfId="6" applyFont="1" applyFill="1" applyAlignment="1" applyProtection="1">
      <alignment horizontal="left"/>
    </xf>
    <xf numFmtId="0" fontId="0" fillId="0" borderId="35" xfId="6" applyFont="1" applyFill="1" applyBorder="1" applyAlignment="1" applyProtection="1">
      <alignment horizontal="center" vertical="center"/>
    </xf>
    <xf numFmtId="0" fontId="0" fillId="0" borderId="64" xfId="6" applyFont="1" applyBorder="1" applyAlignment="1">
      <alignment horizontal="center" vertical="center"/>
    </xf>
    <xf numFmtId="0" fontId="0" fillId="0" borderId="0" xfId="6" applyFont="1" applyFill="1" applyBorder="1" applyAlignment="1" applyProtection="1">
      <alignment horizontal="right" vertical="center"/>
    </xf>
    <xf numFmtId="0" fontId="0" fillId="0" borderId="0" xfId="6" applyFont="1" applyFill="1" applyBorder="1" applyAlignment="1" applyProtection="1">
      <alignment horizontal="right"/>
    </xf>
    <xf numFmtId="0" fontId="0" fillId="0" borderId="17" xfId="6" applyFont="1" applyFill="1" applyBorder="1" applyAlignment="1" applyProtection="1">
      <alignment horizontal="right"/>
    </xf>
    <xf numFmtId="0" fontId="0" fillId="0" borderId="36" xfId="6" applyFont="1" applyFill="1" applyBorder="1" applyAlignment="1" applyProtection="1">
      <alignment horizontal="center" vertical="center"/>
    </xf>
    <xf numFmtId="0" fontId="0" fillId="0" borderId="39" xfId="6" applyFont="1" applyBorder="1" applyAlignment="1">
      <alignment horizontal="center" vertical="center"/>
    </xf>
    <xf numFmtId="0" fontId="0" fillId="0" borderId="24" xfId="6" applyFont="1" applyFill="1" applyBorder="1" applyAlignment="1" applyProtection="1">
      <alignment horizontal="center" vertical="center"/>
    </xf>
    <xf numFmtId="0" fontId="0" fillId="0" borderId="38" xfId="6" applyFont="1" applyFill="1" applyBorder="1" applyAlignment="1" applyProtection="1">
      <alignment horizontal="center" vertical="center"/>
    </xf>
    <xf numFmtId="0" fontId="0" fillId="0" borderId="38" xfId="6" applyFont="1" applyBorder="1" applyAlignment="1">
      <alignment horizontal="center" vertical="center"/>
    </xf>
    <xf numFmtId="0" fontId="0" fillId="0" borderId="10" xfId="6" applyFont="1" applyFill="1" applyBorder="1" applyAlignment="1" applyProtection="1">
      <alignment horizontal="center" vertical="center"/>
    </xf>
    <xf numFmtId="0" fontId="0" fillId="0" borderId="22" xfId="6" applyFont="1" applyFill="1" applyBorder="1" applyAlignment="1" applyProtection="1">
      <alignment horizontal="center" vertical="center"/>
    </xf>
    <xf numFmtId="0" fontId="0" fillId="0" borderId="9" xfId="6" applyFont="1" applyFill="1" applyBorder="1" applyAlignment="1" applyProtection="1">
      <alignment horizontal="center" vertical="center"/>
    </xf>
    <xf numFmtId="0" fontId="7" fillId="0" borderId="25" xfId="6" applyFont="1" applyFill="1" applyBorder="1" applyAlignment="1" applyProtection="1">
      <alignment horizontal="center" vertical="center" wrapText="1"/>
    </xf>
    <xf numFmtId="0" fontId="7" fillId="0" borderId="27" xfId="6" applyFont="1" applyBorder="1" applyAlignment="1">
      <alignment horizontal="center" vertical="center"/>
    </xf>
    <xf numFmtId="0" fontId="0" fillId="0" borderId="0" xfId="6" applyFont="1" applyFill="1" applyBorder="1" applyAlignment="1">
      <alignment horizontal="right"/>
    </xf>
    <xf numFmtId="0" fontId="0" fillId="0" borderId="17" xfId="6" applyFont="1" applyFill="1" applyBorder="1" applyAlignment="1">
      <alignment horizontal="right"/>
    </xf>
    <xf numFmtId="0" fontId="0" fillId="0" borderId="0" xfId="6" applyFont="1" applyBorder="1" applyAlignment="1">
      <alignment horizontal="right" vertical="center"/>
    </xf>
    <xf numFmtId="0" fontId="4" fillId="0" borderId="0" xfId="6" applyFont="1" applyFill="1" applyAlignment="1">
      <alignment horizontal="left"/>
    </xf>
    <xf numFmtId="0" fontId="0" fillId="0" borderId="35" xfId="6" applyFont="1" applyFill="1" applyBorder="1" applyAlignment="1">
      <alignment horizontal="center" vertical="center"/>
    </xf>
    <xf numFmtId="0" fontId="0" fillId="0" borderId="64" xfId="6" applyFont="1" applyFill="1" applyBorder="1" applyAlignment="1">
      <alignment horizontal="center" vertical="center"/>
    </xf>
    <xf numFmtId="0" fontId="0" fillId="0" borderId="9" xfId="6" applyFont="1" applyFill="1" applyBorder="1" applyAlignment="1">
      <alignment horizontal="right" vertical="center"/>
    </xf>
    <xf numFmtId="0" fontId="0" fillId="0" borderId="0" xfId="6" applyFont="1" applyFill="1" applyAlignment="1">
      <alignment horizontal="right"/>
    </xf>
    <xf numFmtId="0" fontId="0" fillId="0" borderId="36" xfId="6" applyFont="1" applyFill="1" applyBorder="1" applyAlignment="1">
      <alignment horizontal="center" vertical="center"/>
    </xf>
    <xf numFmtId="0" fontId="0" fillId="0" borderId="39" xfId="6" applyFont="1" applyFill="1" applyBorder="1" applyAlignment="1">
      <alignment horizontal="center" vertical="center"/>
    </xf>
    <xf numFmtId="0" fontId="0" fillId="0" borderId="23" xfId="6" applyFont="1" applyFill="1" applyBorder="1" applyAlignment="1">
      <alignment horizontal="center" vertical="center" wrapText="1"/>
    </xf>
    <xf numFmtId="0" fontId="0" fillId="0" borderId="26" xfId="6" applyFont="1" applyFill="1" applyBorder="1" applyAlignment="1">
      <alignment horizontal="center" vertical="center" wrapText="1"/>
    </xf>
    <xf numFmtId="0" fontId="0" fillId="0" borderId="10" xfId="6" applyFont="1" applyFill="1" applyBorder="1" applyAlignment="1">
      <alignment horizontal="center" vertical="center"/>
    </xf>
    <xf numFmtId="0" fontId="0" fillId="0" borderId="22" xfId="6" applyFont="1" applyFill="1" applyBorder="1" applyAlignment="1">
      <alignment horizontal="center" vertical="center"/>
    </xf>
    <xf numFmtId="0" fontId="0" fillId="0" borderId="19" xfId="6" applyFont="1" applyFill="1" applyBorder="1" applyAlignment="1">
      <alignment horizontal="center" vertical="center"/>
    </xf>
    <xf numFmtId="0" fontId="0" fillId="0" borderId="20" xfId="6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74" xfId="0" applyFill="1" applyBorder="1" applyAlignment="1">
      <alignment horizontal="center" vertical="center"/>
    </xf>
    <xf numFmtId="0" fontId="0" fillId="0" borderId="76" xfId="0" applyFill="1" applyBorder="1" applyAlignment="1">
      <alignment horizontal="center" vertical="center"/>
    </xf>
    <xf numFmtId="0" fontId="0" fillId="0" borderId="75" xfId="0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left"/>
    </xf>
    <xf numFmtId="0" fontId="0" fillId="0" borderId="17" xfId="0" applyFill="1" applyBorder="1" applyAlignment="1" applyProtection="1">
      <alignment horizontal="left"/>
    </xf>
    <xf numFmtId="0" fontId="0" fillId="0" borderId="9" xfId="0" applyFill="1" applyBorder="1" applyAlignment="1" applyProtection="1">
      <alignment horizontal="right"/>
    </xf>
    <xf numFmtId="0" fontId="0" fillId="0" borderId="25" xfId="0" applyFont="1" applyFill="1" applyBorder="1" applyAlignment="1" applyProtection="1">
      <alignment horizontal="center" vertical="center" wrapText="1"/>
    </xf>
    <xf numFmtId="0" fontId="0" fillId="0" borderId="27" xfId="0" applyFont="1" applyFill="1" applyBorder="1" applyAlignment="1" applyProtection="1">
      <alignment horizontal="center" vertical="center" wrapText="1"/>
    </xf>
    <xf numFmtId="0" fontId="0" fillId="0" borderId="23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3" xfId="0" applyFont="1" applyFill="1" applyBorder="1" applyAlignment="1" applyProtection="1">
      <alignment horizontal="center" vertical="center" wrapText="1"/>
    </xf>
    <xf numFmtId="0" fontId="0" fillId="0" borderId="26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 applyProtection="1">
      <alignment horizontal="center" vertical="center"/>
    </xf>
    <xf numFmtId="0" fontId="15" fillId="0" borderId="0" xfId="0" applyFont="1" applyFill="1" applyAlignment="1" applyProtection="1">
      <alignment horizontal="left"/>
    </xf>
    <xf numFmtId="0" fontId="0" fillId="0" borderId="0" xfId="0" applyFill="1" applyBorder="1" applyAlignment="1" applyProtection="1">
      <alignment horizontal="right"/>
    </xf>
    <xf numFmtId="38" fontId="0" fillId="0" borderId="0" xfId="1" applyFont="1" applyFill="1" applyBorder="1" applyAlignment="1" applyProtection="1">
      <alignment horizontal="right"/>
    </xf>
    <xf numFmtId="58" fontId="0" fillId="0" borderId="17" xfId="0" applyNumberFormat="1" applyFont="1" applyBorder="1" applyAlignment="1">
      <alignment horizontal="right"/>
    </xf>
    <xf numFmtId="58" fontId="0" fillId="0" borderId="17" xfId="0" applyNumberFormat="1" applyBorder="1" applyAlignment="1">
      <alignment horizontal="right"/>
    </xf>
    <xf numFmtId="0" fontId="0" fillId="0" borderId="23" xfId="0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36" xfId="0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0" fillId="0" borderId="89" xfId="0" applyFill="1" applyBorder="1" applyAlignment="1" applyProtection="1">
      <alignment horizontal="center" vertical="center"/>
    </xf>
    <xf numFmtId="0" fontId="0" fillId="0" borderId="90" xfId="0" applyFill="1" applyBorder="1" applyAlignment="1" applyProtection="1"/>
    <xf numFmtId="0" fontId="0" fillId="0" borderId="68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79" xfId="0" applyFill="1" applyBorder="1" applyAlignment="1" applyProtection="1">
      <alignment horizontal="center" vertical="center"/>
    </xf>
    <xf numFmtId="0" fontId="0" fillId="0" borderId="80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right" vertical="center" shrinkToFit="1"/>
    </xf>
    <xf numFmtId="0" fontId="0" fillId="0" borderId="86" xfId="0" applyFill="1" applyBorder="1" applyAlignment="1" applyProtection="1">
      <alignment horizontal="center" vertical="center"/>
    </xf>
    <xf numFmtId="0" fontId="0" fillId="0" borderId="87" xfId="0" applyFill="1" applyBorder="1" applyAlignment="1" applyProtection="1"/>
    <xf numFmtId="0" fontId="0" fillId="0" borderId="83" xfId="0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</cellXfs>
  <cellStyles count="11">
    <cellStyle name="Normal" xfId="6" xr:uid="{936565CB-C557-46DA-9331-D97E85FCBFA2}"/>
    <cellStyle name="ハイパーリンク" xfId="5" builtinId="8"/>
    <cellStyle name="桁区切り" xfId="10" builtinId="6"/>
    <cellStyle name="桁区切り 2" xfId="1" xr:uid="{00000000-0005-0000-0000-000001000000}"/>
    <cellStyle name="桁区切り 3" xfId="4" xr:uid="{00000000-0005-0000-0000-000002000000}"/>
    <cellStyle name="桁区切り 3 2" xfId="9" xr:uid="{00000000-0005-0000-0000-000002000000}"/>
    <cellStyle name="通貨 2" xfId="2" xr:uid="{00000000-0005-0000-0000-000003000000}"/>
    <cellStyle name="通貨 2 2" xfId="7" xr:uid="{00000000-0005-0000-0000-000003000000}"/>
    <cellStyle name="標準" xfId="0" builtinId="0"/>
    <cellStyle name="標準 2" xfId="3" xr:uid="{00000000-0005-0000-0000-000005000000}"/>
    <cellStyle name="標準 2 2" xfId="8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0"/>
  <sheetViews>
    <sheetView tabSelected="1" workbookViewId="0"/>
  </sheetViews>
  <sheetFormatPr defaultRowHeight="13.5" x14ac:dyDescent="0.15"/>
  <cols>
    <col min="1" max="1" width="9" customWidth="1"/>
  </cols>
  <sheetData>
    <row r="1" spans="1:2" x14ac:dyDescent="0.15">
      <c r="A1" t="s">
        <v>2</v>
      </c>
    </row>
    <row r="3" spans="1:2" x14ac:dyDescent="0.15">
      <c r="A3" s="106" t="s">
        <v>275</v>
      </c>
    </row>
    <row r="4" spans="1:2" x14ac:dyDescent="0.15">
      <c r="A4" s="106" t="s">
        <v>277</v>
      </c>
    </row>
    <row r="5" spans="1:2" x14ac:dyDescent="0.15">
      <c r="A5" s="106" t="s">
        <v>279</v>
      </c>
    </row>
    <row r="6" spans="1:2" x14ac:dyDescent="0.15">
      <c r="A6" s="106" t="s">
        <v>280</v>
      </c>
    </row>
    <row r="7" spans="1:2" x14ac:dyDescent="0.15">
      <c r="A7" s="106" t="s">
        <v>283</v>
      </c>
    </row>
    <row r="8" spans="1:2" x14ac:dyDescent="0.15">
      <c r="A8" s="106" t="s">
        <v>285</v>
      </c>
    </row>
    <row r="9" spans="1:2" x14ac:dyDescent="0.15">
      <c r="A9" s="106" t="s">
        <v>287</v>
      </c>
    </row>
    <row r="10" spans="1:2" x14ac:dyDescent="0.15">
      <c r="A10" s="106" t="s">
        <v>290</v>
      </c>
    </row>
    <row r="11" spans="1:2" x14ac:dyDescent="0.15">
      <c r="A11" s="106" t="s">
        <v>292</v>
      </c>
    </row>
    <row r="12" spans="1:2" x14ac:dyDescent="0.15">
      <c r="A12" s="106" t="s">
        <v>293</v>
      </c>
    </row>
    <row r="13" spans="1:2" x14ac:dyDescent="0.15">
      <c r="A13" s="106" t="s">
        <v>294</v>
      </c>
    </row>
    <row r="14" spans="1:2" x14ac:dyDescent="0.15">
      <c r="A14" s="106" t="s">
        <v>295</v>
      </c>
    </row>
    <row r="15" spans="1:2" x14ac:dyDescent="0.15">
      <c r="A15" t="s">
        <v>296</v>
      </c>
    </row>
    <row r="16" spans="1:2" x14ac:dyDescent="0.15">
      <c r="B16" s="106" t="s">
        <v>298</v>
      </c>
    </row>
    <row r="17" spans="1:2" x14ac:dyDescent="0.15">
      <c r="B17" s="106" t="s">
        <v>300</v>
      </c>
    </row>
    <row r="18" spans="1:2" x14ac:dyDescent="0.15">
      <c r="B18" s="106" t="s">
        <v>302</v>
      </c>
    </row>
    <row r="19" spans="1:2" x14ac:dyDescent="0.15">
      <c r="A19" t="s">
        <v>303</v>
      </c>
    </row>
    <row r="20" spans="1:2" x14ac:dyDescent="0.15">
      <c r="B20" s="106" t="s">
        <v>305</v>
      </c>
    </row>
    <row r="21" spans="1:2" x14ac:dyDescent="0.15">
      <c r="B21" s="106" t="s">
        <v>307</v>
      </c>
    </row>
    <row r="22" spans="1:2" x14ac:dyDescent="0.15">
      <c r="B22" s="106" t="s">
        <v>309</v>
      </c>
    </row>
    <row r="23" spans="1:2" x14ac:dyDescent="0.15">
      <c r="B23" s="106" t="s">
        <v>311</v>
      </c>
    </row>
    <row r="24" spans="1:2" x14ac:dyDescent="0.15">
      <c r="B24" s="106" t="s">
        <v>313</v>
      </c>
    </row>
    <row r="25" spans="1:2" x14ac:dyDescent="0.15">
      <c r="A25" s="106" t="s">
        <v>314</v>
      </c>
    </row>
    <row r="26" spans="1:2" x14ac:dyDescent="0.15">
      <c r="A26" s="106" t="s">
        <v>315</v>
      </c>
    </row>
    <row r="27" spans="1:2" x14ac:dyDescent="0.15">
      <c r="A27" s="106" t="s">
        <v>316</v>
      </c>
    </row>
    <row r="28" spans="1:2" x14ac:dyDescent="0.15">
      <c r="A28" s="106" t="s">
        <v>318</v>
      </c>
    </row>
    <row r="29" spans="1:2" x14ac:dyDescent="0.15">
      <c r="A29" s="106" t="s">
        <v>319</v>
      </c>
    </row>
    <row r="30" spans="1:2" x14ac:dyDescent="0.15">
      <c r="A30" s="106" t="s">
        <v>320</v>
      </c>
    </row>
  </sheetData>
  <phoneticPr fontId="3"/>
  <hyperlinks>
    <hyperlink ref="A3" location="'13-1'!A1" display="１　幼稚園の概要" xr:uid="{00000000-0004-0000-0100-000000000000}"/>
    <hyperlink ref="A4" location="'13-2'!A1" display="２　年齢別在園者数" xr:uid="{00000000-0004-0000-0100-000001000000}"/>
    <hyperlink ref="A5" location="'13-3'!A1" display="３　小学校の概要" xr:uid="{00000000-0004-0000-0100-000002000000}"/>
    <hyperlink ref="A6" location="'13-4'!A1" display="４　学年別児童数" xr:uid="{00000000-0004-0000-0100-000003000000}"/>
    <hyperlink ref="A7" location="'13-5'!A1" display="５　中学校の概要" xr:uid="{00000000-0004-0000-0100-000004000000}"/>
    <hyperlink ref="A8" location="'13-6'!A1" display="６　学年別生徒数" xr:uid="{00000000-0004-0000-0100-000005000000}"/>
    <hyperlink ref="A9" location="'13-7'!A1" display="７　中学校卒業後の進路状況" xr:uid="{00000000-0004-0000-0100-000006000000}"/>
    <hyperlink ref="A10" location="'13-8'!A1" display="８　教育費の推移" xr:uid="{00000000-0004-0000-0100-000007000000}"/>
    <hyperlink ref="A11" location="'13-9'!A1" display="９　児童・生徒の体格平均値" xr:uid="{00000000-0004-0000-0100-000008000000}"/>
    <hyperlink ref="B16" location="'13-13(1)'!A1" display="（１）蔵書" xr:uid="{00000000-0004-0000-0100-00000F000000}"/>
    <hyperlink ref="B17" location="'13-13(2)'!A1" display="（２）登録者" xr:uid="{00000000-0004-0000-0100-000010000000}"/>
    <hyperlink ref="B18" location="'13-13(3)'!A1" display="（３）貸出冊数" xr:uid="{00000000-0004-0000-0100-000011000000}"/>
    <hyperlink ref="B20" location="'13-14(1)'!A1" display="（１）中央公民館" xr:uid="{00000000-0004-0000-0100-000012000000}"/>
    <hyperlink ref="B21" location="'13-14(2)'!A1" display="（２）西公民館" xr:uid="{00000000-0004-0000-0100-000013000000}"/>
    <hyperlink ref="B22" location="'13-14(3)'!A1" display="（３）北公民館" xr:uid="{00000000-0004-0000-0100-000014000000}"/>
    <hyperlink ref="B23" location="'13ｰ14(4)'!A1" display="（４）南公民館" xr:uid="{00000000-0004-0000-0100-000015000000}"/>
    <hyperlink ref="B24" location="'13ｰ14(5)'!A1" display="（５）東公民館" xr:uid="{00000000-0004-0000-0100-000016000000}"/>
    <hyperlink ref="A25" location="'13-15'!A1" display="１５　勤労青少年ホ－ム利用状況" xr:uid="{00000000-0004-0000-0100-000017000000}"/>
    <hyperlink ref="A26" location="'13-16'!A1" display="１６　指定文化財" xr:uid="{00000000-0004-0000-0100-000018000000}"/>
    <hyperlink ref="A27" location="'13-17'!A1" display="１７　登録有形文化財" xr:uid="{00000000-0004-0000-0100-000019000000}"/>
    <hyperlink ref="A28" location="'13-18'!A1" display="１８　体育施設利用状況" xr:uid="{00000000-0004-0000-0100-00001A000000}"/>
    <hyperlink ref="A29" location="'13-19'!A1" display="１９　学校体育施設組織開放利用状況" xr:uid="{00000000-0004-0000-0100-00001B000000}"/>
    <hyperlink ref="A30" location="'13-20'!A1" display="２０　市民文化体育館（アスカル幸手）利用状況" xr:uid="{00000000-0004-0000-0100-00001C000000}"/>
    <hyperlink ref="A12" location="'13-10'!A1" display="１０　高等学校の概要" xr:uid="{1A589D61-542F-424D-A4D7-4F3BB1BD2FEC}"/>
    <hyperlink ref="A13" location="'13-11'!A1" display="１１　高等学校の学年別生徒数" xr:uid="{C687EDC4-181D-4522-9C6A-4CF1396B25E6}"/>
    <hyperlink ref="A14" location="'13-12'!A1" display="１２　高等学校卒業者の進路状況" xr:uid="{E664855D-AFC6-4230-817F-30F02D23FFD8}"/>
  </hyperlink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"/>
  <sheetViews>
    <sheetView showGridLines="0" zoomScaleNormal="100" workbookViewId="0">
      <selection activeCell="G17" sqref="G17"/>
    </sheetView>
  </sheetViews>
  <sheetFormatPr defaultRowHeight="13.5" x14ac:dyDescent="0.15"/>
  <cols>
    <col min="1" max="1" width="10.625" customWidth="1"/>
    <col min="2" max="2" width="6.875" customWidth="1"/>
    <col min="3" max="6" width="13.75" customWidth="1"/>
  </cols>
  <sheetData>
    <row r="1" spans="1:6" s="2" customFormat="1" x14ac:dyDescent="0.15">
      <c r="A1" s="106" t="s">
        <v>288</v>
      </c>
    </row>
    <row r="2" spans="1:6" s="2" customFormat="1" x14ac:dyDescent="0.15"/>
    <row r="3" spans="1:6" s="2" customFormat="1" ht="17.25" x14ac:dyDescent="0.2">
      <c r="A3" s="437" t="s">
        <v>291</v>
      </c>
      <c r="B3"/>
      <c r="C3"/>
      <c r="D3"/>
      <c r="E3"/>
      <c r="F3"/>
    </row>
    <row r="4" spans="1:6" s="2" customFormat="1" ht="14.25" thickBot="1" x14ac:dyDescent="0.2">
      <c r="A4"/>
      <c r="B4"/>
      <c r="C4"/>
      <c r="D4"/>
      <c r="E4" s="514" t="s">
        <v>409</v>
      </c>
      <c r="F4" s="514"/>
    </row>
    <row r="5" spans="1:6" s="2" customFormat="1" ht="24" customHeight="1" x14ac:dyDescent="0.15">
      <c r="A5" s="515" t="s">
        <v>76</v>
      </c>
      <c r="B5" s="516"/>
      <c r="C5" s="519" t="s">
        <v>77</v>
      </c>
      <c r="D5" s="520"/>
      <c r="E5" s="519" t="s">
        <v>78</v>
      </c>
      <c r="F5" s="521"/>
    </row>
    <row r="6" spans="1:6" s="2" customFormat="1" ht="24" customHeight="1" x14ac:dyDescent="0.15">
      <c r="A6" s="517"/>
      <c r="B6" s="518"/>
      <c r="C6" s="438" t="s">
        <v>79</v>
      </c>
      <c r="D6" s="439" t="s">
        <v>80</v>
      </c>
      <c r="E6" s="438" t="s">
        <v>79</v>
      </c>
      <c r="F6" s="440" t="s">
        <v>80</v>
      </c>
    </row>
    <row r="7" spans="1:6" s="2" customFormat="1" ht="19.5" customHeight="1" x14ac:dyDescent="0.15">
      <c r="A7" s="522" t="s">
        <v>81</v>
      </c>
      <c r="B7" s="441">
        <v>1</v>
      </c>
      <c r="C7" s="130">
        <v>116.54619047619047</v>
      </c>
      <c r="D7" s="131">
        <v>116.67810344827586</v>
      </c>
      <c r="E7" s="130">
        <v>21.508412698412702</v>
      </c>
      <c r="F7" s="132">
        <v>21.537586206896552</v>
      </c>
    </row>
    <row r="8" spans="1:6" s="2" customFormat="1" ht="19.5" customHeight="1" x14ac:dyDescent="0.15">
      <c r="A8" s="512"/>
      <c r="B8" s="442">
        <v>2</v>
      </c>
      <c r="C8" s="130">
        <v>122.61372093023255</v>
      </c>
      <c r="D8" s="131">
        <v>121.82783950617284</v>
      </c>
      <c r="E8" s="130">
        <v>24.946046511627909</v>
      </c>
      <c r="F8" s="132">
        <v>24.400432098765432</v>
      </c>
    </row>
    <row r="9" spans="1:6" s="2" customFormat="1" ht="19.5" customHeight="1" x14ac:dyDescent="0.15">
      <c r="A9" s="512"/>
      <c r="B9" s="442">
        <v>3</v>
      </c>
      <c r="C9" s="130">
        <v>128.16863354037267</v>
      </c>
      <c r="D9" s="131">
        <v>127.70433962264151</v>
      </c>
      <c r="E9" s="130">
        <v>28.193416149068319</v>
      </c>
      <c r="F9" s="132">
        <v>26.91333333333333</v>
      </c>
    </row>
    <row r="10" spans="1:6" s="2" customFormat="1" ht="19.5" customHeight="1" x14ac:dyDescent="0.15">
      <c r="A10" s="512"/>
      <c r="B10" s="442">
        <v>4</v>
      </c>
      <c r="C10" s="130">
        <v>134.32111111111109</v>
      </c>
      <c r="D10" s="131">
        <v>134.38666666666671</v>
      </c>
      <c r="E10" s="130">
        <v>32.100277777777784</v>
      </c>
      <c r="F10" s="132">
        <v>31.848969696969696</v>
      </c>
    </row>
    <row r="11" spans="1:6" s="2" customFormat="1" ht="19.5" customHeight="1" x14ac:dyDescent="0.15">
      <c r="A11" s="512"/>
      <c r="B11" s="442">
        <v>5</v>
      </c>
      <c r="C11" s="130">
        <v>139.5309722222222</v>
      </c>
      <c r="D11" s="131">
        <v>141.53370786516854</v>
      </c>
      <c r="E11" s="130">
        <v>35.831944444444439</v>
      </c>
      <c r="F11" s="132">
        <v>36.477191011235952</v>
      </c>
    </row>
    <row r="12" spans="1:6" s="2" customFormat="1" ht="19.5" customHeight="1" x14ac:dyDescent="0.15">
      <c r="A12" s="512"/>
      <c r="B12" s="442">
        <v>6</v>
      </c>
      <c r="C12" s="130">
        <v>146.26614525139664</v>
      </c>
      <c r="D12" s="131">
        <v>147.65189944134079</v>
      </c>
      <c r="E12" s="130">
        <v>40.338715083798881</v>
      </c>
      <c r="F12" s="132">
        <v>40.813910614525135</v>
      </c>
    </row>
    <row r="13" spans="1:6" s="2" customFormat="1" ht="19.5" customHeight="1" x14ac:dyDescent="0.15">
      <c r="A13" s="443"/>
      <c r="B13" s="442"/>
      <c r="C13" s="130"/>
      <c r="D13" s="131"/>
      <c r="E13" s="130"/>
      <c r="F13" s="132"/>
    </row>
    <row r="14" spans="1:6" s="2" customFormat="1" ht="19.5" customHeight="1" x14ac:dyDescent="0.15">
      <c r="A14" s="512" t="s">
        <v>82</v>
      </c>
      <c r="B14" s="442">
        <v>1</v>
      </c>
      <c r="C14" s="130">
        <v>154.18168316831682</v>
      </c>
      <c r="D14" s="131">
        <v>151.70476190476191</v>
      </c>
      <c r="E14" s="130">
        <v>44.56794117647059</v>
      </c>
      <c r="F14" s="132">
        <v>44.52303664921466</v>
      </c>
    </row>
    <row r="15" spans="1:6" s="2" customFormat="1" ht="19.5" customHeight="1" x14ac:dyDescent="0.15">
      <c r="A15" s="512"/>
      <c r="B15" s="442">
        <v>2</v>
      </c>
      <c r="C15" s="130">
        <v>160.24492753623187</v>
      </c>
      <c r="D15" s="131">
        <v>155.15125628140703</v>
      </c>
      <c r="E15" s="130">
        <v>49.891666666666666</v>
      </c>
      <c r="F15" s="132">
        <v>49.453263157894732</v>
      </c>
    </row>
    <row r="16" spans="1:6" s="2" customFormat="1" ht="19.5" customHeight="1" thickBot="1" x14ac:dyDescent="0.2">
      <c r="A16" s="513"/>
      <c r="B16" s="444">
        <v>3</v>
      </c>
      <c r="C16" s="133">
        <v>165.75584158415839</v>
      </c>
      <c r="D16" s="134">
        <v>156.98287292817682</v>
      </c>
      <c r="E16" s="133">
        <v>56.983695652173914</v>
      </c>
      <c r="F16" s="135">
        <v>50.500184049079749</v>
      </c>
    </row>
    <row r="17" spans="1:6" s="2" customFormat="1" ht="21" customHeight="1" x14ac:dyDescent="0.15">
      <c r="A17"/>
      <c r="B17"/>
      <c r="C17"/>
      <c r="D17" s="511" t="s">
        <v>341</v>
      </c>
      <c r="E17" s="511"/>
      <c r="F17" s="511"/>
    </row>
  </sheetData>
  <mergeCells count="7">
    <mergeCell ref="D17:F17"/>
    <mergeCell ref="A14:A16"/>
    <mergeCell ref="E4:F4"/>
    <mergeCell ref="A5:B6"/>
    <mergeCell ref="C5:D5"/>
    <mergeCell ref="E5:F5"/>
    <mergeCell ref="A7:A12"/>
  </mergeCells>
  <phoneticPr fontId="3"/>
  <hyperlinks>
    <hyperlink ref="A1" location="第13章目次!A1" display="第13章目次へもどる" xr:uid="{00000000-0004-0000-0A00-000000000000}"/>
  </hyperlinks>
  <pageMargins left="0.78700000000000003" right="0.78700000000000003" top="0.98399999999999999" bottom="0.98399999999999999" header="0.51200000000000001" footer="0.51200000000000001"/>
  <pageSetup paperSize="9" scale="92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4"/>
  <sheetViews>
    <sheetView showGridLines="0" zoomScaleNormal="100" workbookViewId="0">
      <selection activeCell="L4" sqref="L4"/>
    </sheetView>
  </sheetViews>
  <sheetFormatPr defaultRowHeight="13.5" x14ac:dyDescent="0.15"/>
  <cols>
    <col min="1" max="2" width="4.125" style="5" customWidth="1"/>
    <col min="3" max="4" width="6.875" style="5" customWidth="1"/>
    <col min="5" max="11" width="9.375" style="5" customWidth="1"/>
    <col min="12" max="16384" width="9" style="5"/>
  </cols>
  <sheetData>
    <row r="1" spans="1:12" s="2" customFormat="1" x14ac:dyDescent="0.15">
      <c r="A1" s="106" t="s">
        <v>288</v>
      </c>
      <c r="B1" s="106"/>
    </row>
    <row r="2" spans="1:12" s="2" customFormat="1" x14ac:dyDescent="0.15"/>
    <row r="3" spans="1:12" s="178" customFormat="1" ht="24.75" customHeight="1" x14ac:dyDescent="0.2">
      <c r="A3" s="523" t="s">
        <v>357</v>
      </c>
      <c r="B3" s="523"/>
      <c r="C3" s="523"/>
      <c r="D3" s="523"/>
      <c r="E3" s="523"/>
      <c r="F3" s="177"/>
      <c r="G3" s="177"/>
      <c r="H3" s="177"/>
      <c r="I3" s="177"/>
      <c r="J3" s="177"/>
      <c r="K3" s="177"/>
    </row>
    <row r="4" spans="1:12" s="178" customFormat="1" ht="13.5" customHeight="1" x14ac:dyDescent="0.15">
      <c r="B4" s="177"/>
      <c r="C4" s="177"/>
      <c r="D4" s="177"/>
      <c r="E4" s="177"/>
      <c r="F4" s="177"/>
      <c r="G4" s="177"/>
      <c r="H4" s="177"/>
      <c r="I4" s="177"/>
      <c r="J4" s="527" t="s">
        <v>3</v>
      </c>
      <c r="K4" s="527"/>
    </row>
    <row r="5" spans="1:12" s="178" customFormat="1" ht="6" customHeight="1" thickBot="1" x14ac:dyDescent="0.2">
      <c r="B5" s="177"/>
      <c r="C5" s="177"/>
      <c r="D5" s="177"/>
      <c r="E5" s="177"/>
      <c r="F5" s="177"/>
      <c r="G5" s="177"/>
      <c r="H5" s="177"/>
      <c r="I5" s="177"/>
      <c r="J5" s="528"/>
      <c r="K5" s="528"/>
    </row>
    <row r="6" spans="1:12" s="265" customFormat="1" ht="24" customHeight="1" x14ac:dyDescent="0.15">
      <c r="A6" s="524" t="s">
        <v>352</v>
      </c>
      <c r="B6" s="529" t="s">
        <v>358</v>
      </c>
      <c r="C6" s="531" t="s">
        <v>22</v>
      </c>
      <c r="D6" s="531" t="s">
        <v>23</v>
      </c>
      <c r="E6" s="534" t="s">
        <v>359</v>
      </c>
      <c r="F6" s="535"/>
      <c r="G6" s="535"/>
      <c r="H6" s="531" t="s">
        <v>360</v>
      </c>
      <c r="I6" s="536"/>
      <c r="J6" s="529"/>
      <c r="K6" s="537" t="s">
        <v>83</v>
      </c>
    </row>
    <row r="7" spans="1:12" s="265" customFormat="1" ht="26.25" customHeight="1" x14ac:dyDescent="0.15">
      <c r="A7" s="525"/>
      <c r="B7" s="530"/>
      <c r="C7" s="532"/>
      <c r="D7" s="533"/>
      <c r="E7" s="179" t="s">
        <v>26</v>
      </c>
      <c r="F7" s="180" t="s">
        <v>27</v>
      </c>
      <c r="G7" s="181" t="s">
        <v>28</v>
      </c>
      <c r="H7" s="179" t="s">
        <v>26</v>
      </c>
      <c r="I7" s="180" t="s">
        <v>27</v>
      </c>
      <c r="J7" s="182" t="s">
        <v>28</v>
      </c>
      <c r="K7" s="538"/>
    </row>
    <row r="8" spans="1:12" s="265" customFormat="1" ht="21" customHeight="1" x14ac:dyDescent="0.15">
      <c r="A8" s="183" t="s">
        <v>346</v>
      </c>
      <c r="B8" s="184">
        <v>30</v>
      </c>
      <c r="C8" s="185">
        <v>1</v>
      </c>
      <c r="D8" s="185">
        <v>19</v>
      </c>
      <c r="E8" s="76">
        <v>623</v>
      </c>
      <c r="F8" s="186">
        <v>233</v>
      </c>
      <c r="G8" s="187">
        <v>390</v>
      </c>
      <c r="H8" s="188">
        <v>62</v>
      </c>
      <c r="I8" s="186">
        <v>42</v>
      </c>
      <c r="J8" s="189">
        <v>20</v>
      </c>
      <c r="K8" s="190">
        <v>10.4</v>
      </c>
    </row>
    <row r="9" spans="1:12" s="265" customFormat="1" ht="21" customHeight="1" x14ac:dyDescent="0.15">
      <c r="A9" s="183" t="s">
        <v>347</v>
      </c>
      <c r="B9" s="184" t="s">
        <v>353</v>
      </c>
      <c r="C9" s="185">
        <v>1</v>
      </c>
      <c r="D9" s="185">
        <v>18</v>
      </c>
      <c r="E9" s="76">
        <v>603</v>
      </c>
      <c r="F9" s="186">
        <v>243</v>
      </c>
      <c r="G9" s="187">
        <v>360</v>
      </c>
      <c r="H9" s="188">
        <v>59</v>
      </c>
      <c r="I9" s="186">
        <v>39</v>
      </c>
      <c r="J9" s="189">
        <v>20</v>
      </c>
      <c r="K9" s="190">
        <v>10.199999999999999</v>
      </c>
    </row>
    <row r="10" spans="1:12" s="265" customFormat="1" ht="21" customHeight="1" x14ac:dyDescent="0.15">
      <c r="A10" s="183"/>
      <c r="B10" s="184">
        <v>2</v>
      </c>
      <c r="C10" s="185">
        <v>1</v>
      </c>
      <c r="D10" s="185">
        <v>17</v>
      </c>
      <c r="E10" s="76">
        <v>583</v>
      </c>
      <c r="F10" s="186">
        <v>233</v>
      </c>
      <c r="G10" s="187">
        <v>350</v>
      </c>
      <c r="H10" s="188">
        <v>60</v>
      </c>
      <c r="I10" s="186">
        <v>43</v>
      </c>
      <c r="J10" s="189">
        <v>17</v>
      </c>
      <c r="K10" s="190">
        <v>9.6999999999999993</v>
      </c>
    </row>
    <row r="11" spans="1:12" s="265" customFormat="1" ht="21" customHeight="1" x14ac:dyDescent="0.15">
      <c r="A11" s="183"/>
      <c r="B11" s="184">
        <v>3</v>
      </c>
      <c r="C11" s="185">
        <v>1</v>
      </c>
      <c r="D11" s="191">
        <v>16</v>
      </c>
      <c r="E11" s="77">
        <v>504</v>
      </c>
      <c r="F11" s="192">
        <v>201</v>
      </c>
      <c r="G11" s="193">
        <v>303</v>
      </c>
      <c r="H11" s="194">
        <v>58</v>
      </c>
      <c r="I11" s="192">
        <v>39</v>
      </c>
      <c r="J11" s="195">
        <v>19</v>
      </c>
      <c r="K11" s="196">
        <v>8.6999999999999993</v>
      </c>
    </row>
    <row r="12" spans="1:12" s="265" customFormat="1" ht="21" customHeight="1" x14ac:dyDescent="0.15">
      <c r="A12" s="183"/>
      <c r="B12" s="184">
        <v>4</v>
      </c>
      <c r="C12" s="191">
        <v>1</v>
      </c>
      <c r="D12" s="191">
        <v>16</v>
      </c>
      <c r="E12" s="77">
        <v>452</v>
      </c>
      <c r="F12" s="192">
        <v>171</v>
      </c>
      <c r="G12" s="193">
        <v>281</v>
      </c>
      <c r="H12" s="194">
        <v>51</v>
      </c>
      <c r="I12" s="192">
        <v>34</v>
      </c>
      <c r="J12" s="195">
        <v>17</v>
      </c>
      <c r="K12" s="122">
        <v>8.6999999999999993</v>
      </c>
      <c r="L12" s="266"/>
    </row>
    <row r="13" spans="1:12" s="265" customFormat="1" ht="21" customHeight="1" thickBot="1" x14ac:dyDescent="0.2">
      <c r="A13" s="197"/>
      <c r="B13" s="198">
        <v>5</v>
      </c>
      <c r="C13" s="199">
        <v>1</v>
      </c>
      <c r="D13" s="199">
        <v>16</v>
      </c>
      <c r="E13" s="200">
        <v>473</v>
      </c>
      <c r="F13" s="201">
        <v>174</v>
      </c>
      <c r="G13" s="202">
        <v>299</v>
      </c>
      <c r="H13" s="203">
        <v>63</v>
      </c>
      <c r="I13" s="201">
        <v>38</v>
      </c>
      <c r="J13" s="202">
        <v>25</v>
      </c>
      <c r="K13" s="204">
        <v>7.5</v>
      </c>
      <c r="L13" s="266"/>
    </row>
    <row r="14" spans="1:12" s="178" customFormat="1" ht="21" customHeight="1" x14ac:dyDescent="0.15">
      <c r="B14" s="177"/>
      <c r="C14" s="177"/>
      <c r="D14" s="177"/>
      <c r="E14" s="177"/>
      <c r="F14" s="177"/>
      <c r="G14" s="177"/>
      <c r="H14" s="177"/>
      <c r="I14" s="526" t="s">
        <v>84</v>
      </c>
      <c r="J14" s="526"/>
      <c r="K14" s="526"/>
    </row>
  </sheetData>
  <sheetProtection formatCells="0"/>
  <mergeCells count="10">
    <mergeCell ref="A3:E3"/>
    <mergeCell ref="A6:A7"/>
    <mergeCell ref="I14:K14"/>
    <mergeCell ref="J4:K5"/>
    <mergeCell ref="B6:B7"/>
    <mergeCell ref="C6:C7"/>
    <mergeCell ref="D6:D7"/>
    <mergeCell ref="E6:G6"/>
    <mergeCell ref="H6:J6"/>
    <mergeCell ref="K6:K7"/>
  </mergeCells>
  <phoneticPr fontId="3"/>
  <hyperlinks>
    <hyperlink ref="A1" location="第13章目次!A1" display="第13章目次へもどる" xr:uid="{00000000-0004-0000-0B00-000000000000}"/>
  </hyperlinks>
  <pageMargins left="0.78740157480314965" right="0.78740157480314965" top="0.78740157480314965" bottom="0.78740157480314965" header="0.51181102362204722" footer="0.3937007874015748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3"/>
  <sheetViews>
    <sheetView showGridLines="0" zoomScaleNormal="100" workbookViewId="0">
      <selection activeCell="H6" sqref="H6"/>
    </sheetView>
  </sheetViews>
  <sheetFormatPr defaultRowHeight="13.5" x14ac:dyDescent="0.15"/>
  <cols>
    <col min="1" max="2" width="4.125" style="5" customWidth="1"/>
    <col min="3" max="3" width="16.875" style="5" customWidth="1"/>
    <col min="4" max="4" width="15.625" style="5" customWidth="1"/>
    <col min="5" max="5" width="16.25" style="5" customWidth="1"/>
    <col min="6" max="6" width="15.625" style="5" customWidth="1"/>
    <col min="7" max="7" width="15" style="5" customWidth="1"/>
    <col min="8" max="16384" width="9" style="5"/>
  </cols>
  <sheetData>
    <row r="1" spans="1:7" s="2" customFormat="1" x14ac:dyDescent="0.15">
      <c r="A1" s="106" t="s">
        <v>288</v>
      </c>
      <c r="B1" s="106"/>
    </row>
    <row r="2" spans="1:7" s="2" customFormat="1" x14ac:dyDescent="0.15"/>
    <row r="3" spans="1:7" s="267" customFormat="1" ht="24.75" customHeight="1" x14ac:dyDescent="0.2">
      <c r="A3" s="523" t="s">
        <v>361</v>
      </c>
      <c r="B3" s="523"/>
      <c r="C3" s="523"/>
      <c r="D3" s="523"/>
      <c r="E3" s="523"/>
      <c r="F3" s="178"/>
      <c r="G3" s="178"/>
    </row>
    <row r="4" spans="1:7" s="267" customFormat="1" ht="13.5" customHeight="1" x14ac:dyDescent="0.15">
      <c r="A4" s="178"/>
      <c r="B4" s="321"/>
      <c r="C4" s="322"/>
      <c r="D4" s="322"/>
      <c r="E4" s="178"/>
      <c r="F4" s="178"/>
      <c r="G4" s="539" t="s">
        <v>3</v>
      </c>
    </row>
    <row r="5" spans="1:7" s="267" customFormat="1" ht="6" customHeight="1" thickBot="1" x14ac:dyDescent="0.2">
      <c r="A5" s="178"/>
      <c r="B5" s="321"/>
      <c r="C5" s="322"/>
      <c r="D5" s="322"/>
      <c r="E5" s="178"/>
      <c r="F5" s="178"/>
      <c r="G5" s="540"/>
    </row>
    <row r="6" spans="1:7" s="267" customFormat="1" ht="30" customHeight="1" x14ac:dyDescent="0.15">
      <c r="A6" s="323" t="s">
        <v>345</v>
      </c>
      <c r="B6" s="324" t="s">
        <v>85</v>
      </c>
      <c r="C6" s="419" t="s">
        <v>362</v>
      </c>
      <c r="D6" s="445" t="s">
        <v>86</v>
      </c>
      <c r="E6" s="419" t="s">
        <v>42</v>
      </c>
      <c r="F6" s="446" t="s">
        <v>87</v>
      </c>
      <c r="G6" s="205" t="s">
        <v>363</v>
      </c>
    </row>
    <row r="7" spans="1:7" s="267" customFormat="1" ht="21" customHeight="1" x14ac:dyDescent="0.15">
      <c r="A7" s="183" t="s">
        <v>346</v>
      </c>
      <c r="B7" s="184">
        <v>30</v>
      </c>
      <c r="C7" s="325">
        <v>623</v>
      </c>
      <c r="D7" s="325">
        <v>236</v>
      </c>
      <c r="E7" s="325">
        <v>206</v>
      </c>
      <c r="F7" s="447">
        <v>181</v>
      </c>
      <c r="G7" s="448">
        <v>32.799999999999997</v>
      </c>
    </row>
    <row r="8" spans="1:7" s="267" customFormat="1" ht="21" customHeight="1" x14ac:dyDescent="0.15">
      <c r="A8" s="183" t="s">
        <v>347</v>
      </c>
      <c r="B8" s="184" t="s">
        <v>353</v>
      </c>
      <c r="C8" s="325">
        <v>603</v>
      </c>
      <c r="D8" s="325">
        <v>200</v>
      </c>
      <c r="E8" s="325">
        <v>209</v>
      </c>
      <c r="F8" s="447">
        <v>194</v>
      </c>
      <c r="G8" s="448">
        <v>33.5</v>
      </c>
    </row>
    <row r="9" spans="1:7" s="267" customFormat="1" ht="21" customHeight="1" x14ac:dyDescent="0.15">
      <c r="A9" s="183"/>
      <c r="B9" s="184">
        <v>2</v>
      </c>
      <c r="C9" s="325">
        <v>583</v>
      </c>
      <c r="D9" s="325">
        <v>197</v>
      </c>
      <c r="E9" s="325">
        <v>187</v>
      </c>
      <c r="F9" s="447">
        <v>199</v>
      </c>
      <c r="G9" s="448">
        <v>34.299999999999997</v>
      </c>
    </row>
    <row r="10" spans="1:7" s="267" customFormat="1" ht="21" customHeight="1" x14ac:dyDescent="0.15">
      <c r="A10" s="183"/>
      <c r="B10" s="184">
        <v>3</v>
      </c>
      <c r="C10" s="325">
        <v>504</v>
      </c>
      <c r="D10" s="325">
        <v>168</v>
      </c>
      <c r="E10" s="325">
        <v>164</v>
      </c>
      <c r="F10" s="326">
        <v>172</v>
      </c>
      <c r="G10" s="327">
        <v>31.5</v>
      </c>
    </row>
    <row r="11" spans="1:7" s="267" customFormat="1" ht="21" customHeight="1" x14ac:dyDescent="0.15">
      <c r="A11" s="183"/>
      <c r="B11" s="184">
        <v>4</v>
      </c>
      <c r="C11" s="326">
        <v>452</v>
      </c>
      <c r="D11" s="326">
        <v>151</v>
      </c>
      <c r="E11" s="326">
        <v>153</v>
      </c>
      <c r="F11" s="326">
        <v>148</v>
      </c>
      <c r="G11" s="327">
        <v>28.25</v>
      </c>
    </row>
    <row r="12" spans="1:7" s="267" customFormat="1" ht="21" customHeight="1" thickBot="1" x14ac:dyDescent="0.2">
      <c r="A12" s="197"/>
      <c r="B12" s="198">
        <v>5</v>
      </c>
      <c r="C12" s="329">
        <v>473</v>
      </c>
      <c r="D12" s="329">
        <v>202</v>
      </c>
      <c r="E12" s="329">
        <v>132</v>
      </c>
      <c r="F12" s="329">
        <v>139</v>
      </c>
      <c r="G12" s="330">
        <v>29.6</v>
      </c>
    </row>
    <row r="13" spans="1:7" s="267" customFormat="1" ht="21" customHeight="1" x14ac:dyDescent="0.15">
      <c r="A13" s="178"/>
      <c r="B13" s="328"/>
      <c r="C13" s="177"/>
      <c r="D13" s="177"/>
      <c r="E13" s="178"/>
      <c r="F13" s="541" t="s">
        <v>97</v>
      </c>
      <c r="G13" s="541"/>
    </row>
  </sheetData>
  <sheetProtection formatCells="0"/>
  <mergeCells count="3">
    <mergeCell ref="G4:G5"/>
    <mergeCell ref="F13:G13"/>
    <mergeCell ref="A3:E3"/>
  </mergeCells>
  <phoneticPr fontId="3"/>
  <hyperlinks>
    <hyperlink ref="A1" location="第13章目次!A1" display="第13章目次へもどる" xr:uid="{00000000-0004-0000-0D00-000000000000}"/>
  </hyperlinks>
  <pageMargins left="0.78740157480314965" right="0.78740157480314965" top="0.78740157480314965" bottom="0.78740157480314965" header="0.51181102362204722" footer="0.3937007874015748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14"/>
  <sheetViews>
    <sheetView showGridLines="0" zoomScaleNormal="100" workbookViewId="0">
      <selection activeCell="D4" sqref="D4"/>
    </sheetView>
  </sheetViews>
  <sheetFormatPr defaultRowHeight="13.5" x14ac:dyDescent="0.15"/>
  <cols>
    <col min="1" max="2" width="4.625" style="5" customWidth="1"/>
    <col min="3" max="13" width="7" style="5" customWidth="1"/>
    <col min="14" max="16384" width="9" style="5"/>
  </cols>
  <sheetData>
    <row r="1" spans="1:13" s="2" customFormat="1" x14ac:dyDescent="0.15">
      <c r="A1" s="106" t="s">
        <v>288</v>
      </c>
      <c r="B1" s="106"/>
    </row>
    <row r="2" spans="1:13" s="2" customFormat="1" x14ac:dyDescent="0.15"/>
    <row r="3" spans="1:13" s="178" customFormat="1" ht="24.75" customHeight="1" x14ac:dyDescent="0.2">
      <c r="A3" s="542" t="s">
        <v>364</v>
      </c>
      <c r="B3" s="542"/>
      <c r="C3" s="542"/>
      <c r="D3" s="542"/>
      <c r="E3" s="542"/>
      <c r="F3" s="542"/>
      <c r="G3" s="542"/>
      <c r="H3" s="542"/>
    </row>
    <row r="4" spans="1:13" s="178" customFormat="1" ht="13.5" customHeight="1" x14ac:dyDescent="0.15">
      <c r="L4" s="546" t="s">
        <v>3</v>
      </c>
      <c r="M4" s="546"/>
    </row>
    <row r="5" spans="1:13" s="178" customFormat="1" ht="6" customHeight="1" thickBot="1" x14ac:dyDescent="0.2">
      <c r="B5" s="206"/>
      <c r="D5" s="206"/>
      <c r="E5" s="206"/>
      <c r="L5" s="540"/>
      <c r="M5" s="540"/>
    </row>
    <row r="6" spans="1:13" s="178" customFormat="1" ht="21" customHeight="1" x14ac:dyDescent="0.15">
      <c r="A6" s="543" t="s">
        <v>350</v>
      </c>
      <c r="B6" s="547" t="s">
        <v>349</v>
      </c>
      <c r="C6" s="549" t="s">
        <v>88</v>
      </c>
      <c r="D6" s="551" t="s">
        <v>89</v>
      </c>
      <c r="E6" s="552"/>
      <c r="F6" s="553"/>
      <c r="G6" s="207" t="s">
        <v>90</v>
      </c>
      <c r="H6" s="551" t="s">
        <v>91</v>
      </c>
      <c r="I6" s="552"/>
      <c r="J6" s="553"/>
      <c r="K6" s="551" t="s">
        <v>92</v>
      </c>
      <c r="L6" s="552"/>
      <c r="M6" s="554"/>
    </row>
    <row r="7" spans="1:13" s="178" customFormat="1" ht="21" customHeight="1" x14ac:dyDescent="0.15">
      <c r="A7" s="544"/>
      <c r="B7" s="548"/>
      <c r="C7" s="550"/>
      <c r="D7" s="208" t="s">
        <v>93</v>
      </c>
      <c r="E7" s="209" t="s">
        <v>94</v>
      </c>
      <c r="F7" s="208" t="s">
        <v>95</v>
      </c>
      <c r="G7" s="210" t="s">
        <v>96</v>
      </c>
      <c r="H7" s="210" t="s">
        <v>93</v>
      </c>
      <c r="I7" s="209" t="s">
        <v>94</v>
      </c>
      <c r="J7" s="208" t="s">
        <v>95</v>
      </c>
      <c r="K7" s="210" t="s">
        <v>93</v>
      </c>
      <c r="L7" s="209" t="s">
        <v>94</v>
      </c>
      <c r="M7" s="211" t="s">
        <v>95</v>
      </c>
    </row>
    <row r="8" spans="1:13" s="178" customFormat="1" ht="21" customHeight="1" x14ac:dyDescent="0.15">
      <c r="A8" s="212" t="s">
        <v>346</v>
      </c>
      <c r="B8" s="213">
        <v>30</v>
      </c>
      <c r="C8" s="214">
        <v>177</v>
      </c>
      <c r="D8" s="215">
        <v>64</v>
      </c>
      <c r="E8" s="216">
        <v>19</v>
      </c>
      <c r="F8" s="215">
        <v>45</v>
      </c>
      <c r="G8" s="217">
        <v>36.200000000000003</v>
      </c>
      <c r="H8" s="218">
        <v>93</v>
      </c>
      <c r="I8" s="216">
        <v>31</v>
      </c>
      <c r="J8" s="215">
        <v>62</v>
      </c>
      <c r="K8" s="218">
        <v>20</v>
      </c>
      <c r="L8" s="216">
        <v>6</v>
      </c>
      <c r="M8" s="219">
        <v>14</v>
      </c>
    </row>
    <row r="9" spans="1:13" s="178" customFormat="1" ht="21" customHeight="1" x14ac:dyDescent="0.15">
      <c r="A9" s="212" t="s">
        <v>347</v>
      </c>
      <c r="B9" s="213" t="s">
        <v>353</v>
      </c>
      <c r="C9" s="214">
        <v>192</v>
      </c>
      <c r="D9" s="215">
        <v>83</v>
      </c>
      <c r="E9" s="216">
        <v>33</v>
      </c>
      <c r="F9" s="215">
        <v>50</v>
      </c>
      <c r="G9" s="217">
        <v>43.2</v>
      </c>
      <c r="H9" s="218">
        <v>96</v>
      </c>
      <c r="I9" s="216">
        <v>37</v>
      </c>
      <c r="J9" s="215">
        <v>59</v>
      </c>
      <c r="K9" s="218">
        <v>13</v>
      </c>
      <c r="L9" s="216">
        <v>1</v>
      </c>
      <c r="M9" s="219">
        <v>12</v>
      </c>
    </row>
    <row r="10" spans="1:13" s="178" customFormat="1" ht="21" customHeight="1" x14ac:dyDescent="0.15">
      <c r="A10" s="212"/>
      <c r="B10" s="213">
        <v>2</v>
      </c>
      <c r="C10" s="214">
        <v>197</v>
      </c>
      <c r="D10" s="215">
        <v>78</v>
      </c>
      <c r="E10" s="216">
        <v>38</v>
      </c>
      <c r="F10" s="215">
        <v>40</v>
      </c>
      <c r="G10" s="217">
        <v>39.6</v>
      </c>
      <c r="H10" s="218">
        <v>110</v>
      </c>
      <c r="I10" s="216">
        <v>39</v>
      </c>
      <c r="J10" s="215">
        <v>71</v>
      </c>
      <c r="K10" s="218">
        <v>9</v>
      </c>
      <c r="L10" s="216">
        <v>4</v>
      </c>
      <c r="M10" s="219">
        <v>5</v>
      </c>
    </row>
    <row r="11" spans="1:13" s="178" customFormat="1" ht="21" customHeight="1" x14ac:dyDescent="0.15">
      <c r="A11" s="212"/>
      <c r="B11" s="213">
        <v>3</v>
      </c>
      <c r="C11" s="220">
        <v>169</v>
      </c>
      <c r="D11" s="187">
        <v>68</v>
      </c>
      <c r="E11" s="186">
        <v>32</v>
      </c>
      <c r="F11" s="187">
        <v>36</v>
      </c>
      <c r="G11" s="221">
        <v>40.200000000000003</v>
      </c>
      <c r="H11" s="188">
        <v>96</v>
      </c>
      <c r="I11" s="186">
        <v>40</v>
      </c>
      <c r="J11" s="187">
        <v>56</v>
      </c>
      <c r="K11" s="188">
        <v>5</v>
      </c>
      <c r="L11" s="186">
        <v>3</v>
      </c>
      <c r="M11" s="222">
        <v>2</v>
      </c>
    </row>
    <row r="12" spans="1:13" s="178" customFormat="1" ht="21" customHeight="1" x14ac:dyDescent="0.15">
      <c r="A12" s="212"/>
      <c r="B12" s="213">
        <v>4</v>
      </c>
      <c r="C12" s="220">
        <v>147</v>
      </c>
      <c r="D12" s="223">
        <v>65</v>
      </c>
      <c r="E12" s="186">
        <v>32</v>
      </c>
      <c r="F12" s="224">
        <v>33</v>
      </c>
      <c r="G12" s="225">
        <v>22.4</v>
      </c>
      <c r="H12" s="223">
        <v>71</v>
      </c>
      <c r="I12" s="186">
        <v>24</v>
      </c>
      <c r="J12" s="224">
        <v>47</v>
      </c>
      <c r="K12" s="223">
        <v>11</v>
      </c>
      <c r="L12" s="186">
        <v>3</v>
      </c>
      <c r="M12" s="226">
        <v>8</v>
      </c>
    </row>
    <row r="13" spans="1:13" s="178" customFormat="1" ht="21" customHeight="1" thickBot="1" x14ac:dyDescent="0.2">
      <c r="A13" s="227"/>
      <c r="B13" s="228">
        <v>5</v>
      </c>
      <c r="C13" s="229">
        <v>137</v>
      </c>
      <c r="D13" s="230">
        <v>57</v>
      </c>
      <c r="E13" s="231">
        <v>26</v>
      </c>
      <c r="F13" s="232">
        <v>31</v>
      </c>
      <c r="G13" s="233">
        <v>41.6</v>
      </c>
      <c r="H13" s="230">
        <v>74</v>
      </c>
      <c r="I13" s="231">
        <v>26</v>
      </c>
      <c r="J13" s="232">
        <v>48</v>
      </c>
      <c r="K13" s="230">
        <v>6</v>
      </c>
      <c r="L13" s="231">
        <v>1</v>
      </c>
      <c r="M13" s="234">
        <v>5</v>
      </c>
    </row>
    <row r="14" spans="1:13" s="178" customFormat="1" ht="21" customHeight="1" x14ac:dyDescent="0.15">
      <c r="K14" s="545" t="s">
        <v>97</v>
      </c>
      <c r="L14" s="545"/>
      <c r="M14" s="545"/>
    </row>
  </sheetData>
  <sheetProtection formatCells="0"/>
  <mergeCells count="9">
    <mergeCell ref="A3:H3"/>
    <mergeCell ref="A6:A7"/>
    <mergeCell ref="K14:M14"/>
    <mergeCell ref="L4:M5"/>
    <mergeCell ref="B6:B7"/>
    <mergeCell ref="C6:C7"/>
    <mergeCell ref="D6:F6"/>
    <mergeCell ref="H6:J6"/>
    <mergeCell ref="K6:M6"/>
  </mergeCells>
  <phoneticPr fontId="3"/>
  <hyperlinks>
    <hyperlink ref="A1" location="第13章目次!A1" display="第13章目次へもどる" xr:uid="{00000000-0004-0000-0F00-000000000000}"/>
  </hyperlinks>
  <pageMargins left="0.78740157480314965" right="0.78740157480314965" top="0.78740157480314965" bottom="0.78740157480314965" header="0.51181102362204722" footer="0.3937007874015748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3"/>
  <sheetViews>
    <sheetView showGridLines="0" zoomScaleNormal="100" workbookViewId="0">
      <selection activeCell="G6" sqref="G6"/>
    </sheetView>
  </sheetViews>
  <sheetFormatPr defaultRowHeight="13.5" x14ac:dyDescent="0.15"/>
  <cols>
    <col min="1" max="1" width="20.125" style="2" customWidth="1"/>
    <col min="2" max="5" width="16.5" style="2" customWidth="1"/>
    <col min="6" max="6" width="3.125" style="2" customWidth="1"/>
    <col min="7" max="16384" width="9" style="2"/>
  </cols>
  <sheetData>
    <row r="1" spans="1:7" x14ac:dyDescent="0.15">
      <c r="A1" s="106" t="s">
        <v>288</v>
      </c>
    </row>
    <row r="3" spans="1:7" ht="17.25" x14ac:dyDescent="0.2">
      <c r="A3" s="1" t="s">
        <v>98</v>
      </c>
    </row>
    <row r="4" spans="1:7" x14ac:dyDescent="0.15">
      <c r="G4" s="78"/>
    </row>
    <row r="5" spans="1:7" ht="14.25" thickBot="1" x14ac:dyDescent="0.2">
      <c r="A5" s="2" t="s">
        <v>297</v>
      </c>
      <c r="E5" s="412" t="s">
        <v>409</v>
      </c>
    </row>
    <row r="6" spans="1:7" ht="24" customHeight="1" x14ac:dyDescent="0.15">
      <c r="A6" s="417"/>
      <c r="B6" s="476" t="s">
        <v>99</v>
      </c>
      <c r="C6" s="470" t="s">
        <v>100</v>
      </c>
      <c r="D6" s="471"/>
      <c r="E6" s="478" t="s">
        <v>101</v>
      </c>
    </row>
    <row r="7" spans="1:7" ht="24" customHeight="1" x14ac:dyDescent="0.15">
      <c r="A7" s="418"/>
      <c r="B7" s="477"/>
      <c r="C7" s="6" t="s">
        <v>102</v>
      </c>
      <c r="D7" s="6" t="s">
        <v>103</v>
      </c>
      <c r="E7" s="555"/>
    </row>
    <row r="8" spans="1:7" ht="24" customHeight="1" x14ac:dyDescent="0.15">
      <c r="A8" s="310" t="s">
        <v>410</v>
      </c>
      <c r="B8" s="136">
        <v>123670</v>
      </c>
      <c r="C8" s="136">
        <v>5390</v>
      </c>
      <c r="D8" s="136">
        <v>82</v>
      </c>
      <c r="E8" s="137">
        <v>4854</v>
      </c>
    </row>
    <row r="9" spans="1:7" ht="24" customHeight="1" x14ac:dyDescent="0.15">
      <c r="A9" s="310" t="s">
        <v>411</v>
      </c>
      <c r="B9" s="136">
        <v>62280</v>
      </c>
      <c r="C9" s="136">
        <v>1619</v>
      </c>
      <c r="D9" s="136">
        <v>23</v>
      </c>
      <c r="E9" s="137">
        <v>1193</v>
      </c>
    </row>
    <row r="10" spans="1:7" ht="24" customHeight="1" x14ac:dyDescent="0.15">
      <c r="A10" s="310" t="s">
        <v>104</v>
      </c>
      <c r="B10" s="136">
        <v>5988</v>
      </c>
      <c r="C10" s="136" t="s">
        <v>337</v>
      </c>
      <c r="D10" s="136">
        <v>68</v>
      </c>
      <c r="E10" s="137">
        <v>3</v>
      </c>
    </row>
    <row r="11" spans="1:7" ht="24" customHeight="1" thickBot="1" x14ac:dyDescent="0.2">
      <c r="A11" s="310" t="s">
        <v>105</v>
      </c>
      <c r="B11" s="136">
        <v>2405</v>
      </c>
      <c r="C11" s="136">
        <v>39</v>
      </c>
      <c r="D11" s="136" t="s">
        <v>337</v>
      </c>
      <c r="E11" s="137">
        <v>3</v>
      </c>
    </row>
    <row r="12" spans="1:7" ht="24" customHeight="1" thickTop="1" thickBot="1" x14ac:dyDescent="0.2">
      <c r="A12" s="79" t="s">
        <v>106</v>
      </c>
      <c r="B12" s="449">
        <f>SUM(B8:B11)</f>
        <v>194343</v>
      </c>
      <c r="C12" s="449">
        <f t="shared" ref="C12:E12" si="0">SUM(C8:C11)</f>
        <v>7048</v>
      </c>
      <c r="D12" s="449">
        <f t="shared" si="0"/>
        <v>173</v>
      </c>
      <c r="E12" s="450">
        <f t="shared" si="0"/>
        <v>6053</v>
      </c>
    </row>
    <row r="13" spans="1:7" ht="21" customHeight="1" x14ac:dyDescent="0.15">
      <c r="E13" s="416" t="s">
        <v>107</v>
      </c>
    </row>
  </sheetData>
  <sheetProtection formatCells="0"/>
  <mergeCells count="3">
    <mergeCell ref="B6:B7"/>
    <mergeCell ref="C6:D6"/>
    <mergeCell ref="E6:E7"/>
  </mergeCells>
  <phoneticPr fontId="3"/>
  <hyperlinks>
    <hyperlink ref="A1" location="第13章目次!A1" display="第13章目次へもどる" xr:uid="{00000000-0004-0000-1100-000000000000}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10"/>
  <sheetViews>
    <sheetView showGridLines="0" workbookViewId="0">
      <selection activeCell="B8" sqref="B8"/>
    </sheetView>
  </sheetViews>
  <sheetFormatPr defaultRowHeight="13.5" x14ac:dyDescent="0.15"/>
  <cols>
    <col min="1" max="1" width="20.125" style="2" customWidth="1"/>
    <col min="2" max="4" width="22" style="2" customWidth="1"/>
    <col min="5" max="16384" width="9" style="2"/>
  </cols>
  <sheetData>
    <row r="1" spans="1:4" x14ac:dyDescent="0.15">
      <c r="A1" s="106" t="s">
        <v>288</v>
      </c>
    </row>
    <row r="3" spans="1:4" s="107" customFormat="1" ht="24.75" customHeight="1" x14ac:dyDescent="0.15">
      <c r="A3" s="108" t="s">
        <v>321</v>
      </c>
    </row>
    <row r="4" spans="1:4" s="107" customFormat="1" ht="14.25" x14ac:dyDescent="0.15"/>
    <row r="5" spans="1:4" x14ac:dyDescent="0.15">
      <c r="A5" s="2" t="s">
        <v>299</v>
      </c>
    </row>
    <row r="6" spans="1:4" ht="14.25" thickBot="1" x14ac:dyDescent="0.2">
      <c r="D6" s="411" t="s">
        <v>409</v>
      </c>
    </row>
    <row r="7" spans="1:4" ht="30" customHeight="1" x14ac:dyDescent="0.15">
      <c r="A7" s="8"/>
      <c r="B7" s="80" t="s">
        <v>108</v>
      </c>
      <c r="C7" s="414" t="s">
        <v>109</v>
      </c>
      <c r="D7" s="81" t="s">
        <v>110</v>
      </c>
    </row>
    <row r="8" spans="1:4" ht="30" customHeight="1" thickBot="1" x14ac:dyDescent="0.2">
      <c r="A8" s="4" t="s">
        <v>111</v>
      </c>
      <c r="B8" s="138">
        <f>SUM(C8:D8)</f>
        <v>46087</v>
      </c>
      <c r="C8" s="139">
        <v>1871</v>
      </c>
      <c r="D8" s="140">
        <v>44216</v>
      </c>
    </row>
    <row r="9" spans="1:4" ht="21" customHeight="1" x14ac:dyDescent="0.15">
      <c r="D9" s="411" t="s">
        <v>112</v>
      </c>
    </row>
    <row r="10" spans="1:4" x14ac:dyDescent="0.15">
      <c r="A10" s="2" t="s">
        <v>113</v>
      </c>
    </row>
  </sheetData>
  <sheetProtection formatCells="0"/>
  <phoneticPr fontId="3"/>
  <hyperlinks>
    <hyperlink ref="A1" location="第13章目次!A1" display="第13章目次へもどる" xr:uid="{00000000-0004-0000-1200-000000000000}"/>
  </hyperlinks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0"/>
  <sheetViews>
    <sheetView showGridLines="0" zoomScaleNormal="100" workbookViewId="0">
      <selection activeCell="D12" sqref="D12"/>
    </sheetView>
  </sheetViews>
  <sheetFormatPr defaultRowHeight="13.5" x14ac:dyDescent="0.15"/>
  <cols>
    <col min="1" max="8" width="11.375" customWidth="1"/>
  </cols>
  <sheetData>
    <row r="1" spans="1:8" s="2" customFormat="1" x14ac:dyDescent="0.15">
      <c r="A1" s="106" t="s">
        <v>288</v>
      </c>
    </row>
    <row r="2" spans="1:8" s="2" customFormat="1" x14ac:dyDescent="0.15"/>
    <row r="3" spans="1:8" s="107" customFormat="1" ht="24.75" customHeight="1" x14ac:dyDescent="0.15">
      <c r="A3" s="108" t="s">
        <v>321</v>
      </c>
    </row>
    <row r="4" spans="1:8" s="107" customFormat="1" ht="14.25" x14ac:dyDescent="0.15"/>
    <row r="5" spans="1:8" s="2" customFormat="1" ht="21.75" customHeight="1" x14ac:dyDescent="0.15">
      <c r="A5" t="s">
        <v>301</v>
      </c>
      <c r="B5"/>
      <c r="C5"/>
      <c r="D5"/>
      <c r="E5"/>
      <c r="F5"/>
      <c r="G5"/>
      <c r="H5"/>
    </row>
    <row r="6" spans="1:8" s="2" customFormat="1" ht="14.25" thickBot="1" x14ac:dyDescent="0.2">
      <c r="G6"/>
      <c r="H6" s="411" t="s">
        <v>412</v>
      </c>
    </row>
    <row r="7" spans="1:8" s="2" customFormat="1" ht="25.5" customHeight="1" x14ac:dyDescent="0.15">
      <c r="A7" s="556"/>
      <c r="B7" s="558" t="s">
        <v>114</v>
      </c>
      <c r="C7" s="560" t="s">
        <v>115</v>
      </c>
      <c r="D7" s="472"/>
      <c r="E7" s="473" t="s">
        <v>116</v>
      </c>
      <c r="F7" s="473" t="s">
        <v>117</v>
      </c>
      <c r="G7" s="473" t="s">
        <v>118</v>
      </c>
      <c r="H7" s="478" t="s">
        <v>119</v>
      </c>
    </row>
    <row r="8" spans="1:8" s="2" customFormat="1" ht="26.25" customHeight="1" x14ac:dyDescent="0.15">
      <c r="A8" s="557"/>
      <c r="B8" s="559"/>
      <c r="C8" s="82" t="s">
        <v>120</v>
      </c>
      <c r="D8" s="83" t="s">
        <v>121</v>
      </c>
      <c r="E8" s="474"/>
      <c r="F8" s="474"/>
      <c r="G8" s="474"/>
      <c r="H8" s="555"/>
    </row>
    <row r="9" spans="1:8" s="2" customFormat="1" ht="30" customHeight="1" thickBot="1" x14ac:dyDescent="0.2">
      <c r="A9" s="4" t="s">
        <v>122</v>
      </c>
      <c r="B9" s="451">
        <f>SUM(C9:H9)</f>
        <v>214862</v>
      </c>
      <c r="C9" s="139">
        <v>172234</v>
      </c>
      <c r="D9" s="139">
        <v>40684</v>
      </c>
      <c r="E9" s="147">
        <v>905</v>
      </c>
      <c r="F9" s="147">
        <v>117</v>
      </c>
      <c r="G9" s="147">
        <v>778</v>
      </c>
      <c r="H9" s="140">
        <v>144</v>
      </c>
    </row>
    <row r="10" spans="1:8" s="2" customFormat="1" ht="21" customHeight="1" x14ac:dyDescent="0.15">
      <c r="A10"/>
      <c r="B10"/>
      <c r="C10" t="s">
        <v>1</v>
      </c>
      <c r="D10"/>
      <c r="E10"/>
      <c r="F10"/>
      <c r="G10"/>
      <c r="H10" s="420" t="s">
        <v>112</v>
      </c>
    </row>
  </sheetData>
  <sheetProtection formatCells="0"/>
  <mergeCells count="7">
    <mergeCell ref="H7:H8"/>
    <mergeCell ref="A7:A8"/>
    <mergeCell ref="B7:B8"/>
    <mergeCell ref="C7:D7"/>
    <mergeCell ref="E7:E8"/>
    <mergeCell ref="F7:F8"/>
    <mergeCell ref="G7:G8"/>
  </mergeCells>
  <phoneticPr fontId="3"/>
  <hyperlinks>
    <hyperlink ref="A1" location="第13章目次!A1" display="第13章目次へもどる" xr:uid="{00000000-0004-0000-1300-000000000000}"/>
  </hyperlinks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14"/>
  <sheetViews>
    <sheetView showGridLines="0" zoomScaleNormal="100" zoomScaleSheetLayoutView="100" workbookViewId="0">
      <selection activeCell="N6" sqref="N6"/>
    </sheetView>
  </sheetViews>
  <sheetFormatPr defaultRowHeight="13.5" x14ac:dyDescent="0.15"/>
  <cols>
    <col min="1" max="2" width="4.125" customWidth="1"/>
    <col min="3" max="3" width="8.75" customWidth="1"/>
    <col min="5" max="9" width="8.875" customWidth="1"/>
    <col min="10" max="12" width="9" customWidth="1"/>
  </cols>
  <sheetData>
    <row r="1" spans="1:11" s="2" customFormat="1" x14ac:dyDescent="0.15">
      <c r="A1" s="106" t="s">
        <v>288</v>
      </c>
      <c r="B1" s="106"/>
    </row>
    <row r="2" spans="1:11" s="2" customFormat="1" x14ac:dyDescent="0.15"/>
    <row r="3" spans="1:11" s="5" customFormat="1" ht="17.25" customHeight="1" x14ac:dyDescent="0.2">
      <c r="A3" s="561" t="s">
        <v>123</v>
      </c>
      <c r="B3" s="561"/>
      <c r="C3" s="561"/>
      <c r="D3" s="561"/>
      <c r="E3" s="561"/>
      <c r="F3" s="311"/>
      <c r="G3" s="311"/>
      <c r="H3" s="311"/>
      <c r="I3" s="311"/>
      <c r="J3" s="311"/>
      <c r="K3" s="311"/>
    </row>
    <row r="4" spans="1:11" s="5" customFormat="1" ht="14.25" customHeight="1" x14ac:dyDescent="0.15">
      <c r="A4" s="311"/>
      <c r="B4" s="311"/>
      <c r="C4" s="311"/>
      <c r="D4" s="311"/>
      <c r="E4" s="311"/>
      <c r="F4" s="311"/>
      <c r="G4" s="311"/>
      <c r="H4" s="311"/>
      <c r="I4" s="311"/>
      <c r="J4" s="311"/>
      <c r="K4" s="311"/>
    </row>
    <row r="5" spans="1:11" s="5" customFormat="1" ht="14.25" customHeight="1" thickBot="1" x14ac:dyDescent="0.2">
      <c r="A5" s="562" t="s">
        <v>304</v>
      </c>
      <c r="B5" s="562"/>
      <c r="C5" s="562"/>
      <c r="D5" s="562"/>
      <c r="E5" s="562"/>
      <c r="F5" s="311"/>
      <c r="G5" s="311"/>
      <c r="H5" s="311"/>
      <c r="I5" s="311"/>
      <c r="J5" s="311"/>
      <c r="K5" s="311"/>
    </row>
    <row r="6" spans="1:11" s="74" customFormat="1" ht="27" customHeight="1" x14ac:dyDescent="0.15">
      <c r="A6" s="481" t="s">
        <v>352</v>
      </c>
      <c r="B6" s="482" t="s">
        <v>372</v>
      </c>
      <c r="C6" s="566" t="s">
        <v>124</v>
      </c>
      <c r="D6" s="568" t="s">
        <v>365</v>
      </c>
      <c r="E6" s="485" t="s">
        <v>125</v>
      </c>
      <c r="F6" s="570"/>
      <c r="G6" s="485" t="s">
        <v>366</v>
      </c>
      <c r="H6" s="570"/>
      <c r="I6" s="485" t="s">
        <v>126</v>
      </c>
      <c r="J6" s="570"/>
      <c r="K6" s="564" t="s">
        <v>367</v>
      </c>
    </row>
    <row r="7" spans="1:11" s="74" customFormat="1" ht="18" customHeight="1" x14ac:dyDescent="0.15">
      <c r="A7" s="490"/>
      <c r="B7" s="491"/>
      <c r="C7" s="567"/>
      <c r="D7" s="569"/>
      <c r="E7" s="257" t="s">
        <v>127</v>
      </c>
      <c r="F7" s="257" t="s">
        <v>373</v>
      </c>
      <c r="G7" s="257" t="s">
        <v>127</v>
      </c>
      <c r="H7" s="257" t="s">
        <v>373</v>
      </c>
      <c r="I7" s="415" t="s">
        <v>127</v>
      </c>
      <c r="J7" s="415" t="s">
        <v>373</v>
      </c>
      <c r="K7" s="565"/>
    </row>
    <row r="8" spans="1:11" s="74" customFormat="1" ht="21" customHeight="1" x14ac:dyDescent="0.15">
      <c r="A8" s="166" t="s">
        <v>346</v>
      </c>
      <c r="B8" s="334">
        <v>30</v>
      </c>
      <c r="C8" s="84">
        <v>348</v>
      </c>
      <c r="D8" s="331">
        <v>33118</v>
      </c>
      <c r="E8" s="332">
        <v>39</v>
      </c>
      <c r="F8" s="332">
        <v>550</v>
      </c>
      <c r="G8" s="332">
        <v>90</v>
      </c>
      <c r="H8" s="332">
        <v>2103</v>
      </c>
      <c r="I8" s="332">
        <v>2903</v>
      </c>
      <c r="J8" s="332">
        <v>27916</v>
      </c>
      <c r="K8" s="333">
        <v>2549</v>
      </c>
    </row>
    <row r="9" spans="1:11" s="74" customFormat="1" ht="21" customHeight="1" x14ac:dyDescent="0.15">
      <c r="A9" s="335" t="s">
        <v>404</v>
      </c>
      <c r="B9" s="334" t="s">
        <v>353</v>
      </c>
      <c r="C9" s="84">
        <v>348</v>
      </c>
      <c r="D9" s="331">
        <v>42671</v>
      </c>
      <c r="E9" s="332">
        <v>35</v>
      </c>
      <c r="F9" s="332">
        <v>399</v>
      </c>
      <c r="G9" s="332">
        <v>75</v>
      </c>
      <c r="H9" s="332">
        <v>2070</v>
      </c>
      <c r="I9" s="332">
        <v>2625</v>
      </c>
      <c r="J9" s="332">
        <v>25421</v>
      </c>
      <c r="K9" s="333">
        <v>14781</v>
      </c>
    </row>
    <row r="10" spans="1:11" s="74" customFormat="1" ht="21" customHeight="1" x14ac:dyDescent="0.15">
      <c r="A10" s="335"/>
      <c r="B10" s="334">
        <v>2</v>
      </c>
      <c r="C10" s="84">
        <v>347</v>
      </c>
      <c r="D10" s="331">
        <v>27160</v>
      </c>
      <c r="E10" s="332">
        <v>11</v>
      </c>
      <c r="F10" s="332">
        <v>134</v>
      </c>
      <c r="G10" s="332">
        <v>58</v>
      </c>
      <c r="H10" s="332">
        <v>966</v>
      </c>
      <c r="I10" s="332">
        <v>1888</v>
      </c>
      <c r="J10" s="332">
        <v>17404</v>
      </c>
      <c r="K10" s="333">
        <v>8656</v>
      </c>
    </row>
    <row r="11" spans="1:11" s="74" customFormat="1" ht="21" customHeight="1" x14ac:dyDescent="0.15">
      <c r="A11" s="335"/>
      <c r="B11" s="334">
        <v>3</v>
      </c>
      <c r="C11" s="84">
        <v>348</v>
      </c>
      <c r="D11" s="331">
        <v>27276</v>
      </c>
      <c r="E11" s="332">
        <v>26</v>
      </c>
      <c r="F11" s="332">
        <v>187</v>
      </c>
      <c r="G11" s="332">
        <v>71</v>
      </c>
      <c r="H11" s="332">
        <v>1469</v>
      </c>
      <c r="I11" s="332">
        <v>2102</v>
      </c>
      <c r="J11" s="332">
        <v>15795</v>
      </c>
      <c r="K11" s="333">
        <v>9825</v>
      </c>
    </row>
    <row r="12" spans="1:11" s="74" customFormat="1" ht="21" customHeight="1" x14ac:dyDescent="0.15">
      <c r="A12" s="335"/>
      <c r="B12" s="334">
        <v>4</v>
      </c>
      <c r="C12" s="84">
        <v>348</v>
      </c>
      <c r="D12" s="331">
        <v>25935</v>
      </c>
      <c r="E12" s="331">
        <v>14</v>
      </c>
      <c r="F12" s="331">
        <v>74</v>
      </c>
      <c r="G12" s="331">
        <v>11</v>
      </c>
      <c r="H12" s="331">
        <v>492</v>
      </c>
      <c r="I12" s="331">
        <v>2191</v>
      </c>
      <c r="J12" s="331">
        <v>16309</v>
      </c>
      <c r="K12" s="333">
        <v>9060</v>
      </c>
    </row>
    <row r="13" spans="1:11" s="74" customFormat="1" ht="21" customHeight="1" thickBot="1" x14ac:dyDescent="0.2">
      <c r="A13" s="336"/>
      <c r="B13" s="337">
        <v>5</v>
      </c>
      <c r="C13" s="254">
        <v>349</v>
      </c>
      <c r="D13" s="452">
        <f>SUM(F13,H13,J13,K13)</f>
        <v>24394</v>
      </c>
      <c r="E13" s="338">
        <v>6</v>
      </c>
      <c r="F13" s="338">
        <v>67</v>
      </c>
      <c r="G13" s="338">
        <v>2</v>
      </c>
      <c r="H13" s="338">
        <v>23</v>
      </c>
      <c r="I13" s="338">
        <v>2236</v>
      </c>
      <c r="J13" s="338">
        <v>18145</v>
      </c>
      <c r="K13" s="339">
        <v>6159</v>
      </c>
    </row>
    <row r="14" spans="1:11" s="5" customFormat="1" ht="21" customHeight="1" x14ac:dyDescent="0.15">
      <c r="A14" s="311"/>
      <c r="B14" s="311"/>
      <c r="C14" s="311"/>
      <c r="D14" s="311"/>
      <c r="E14" s="311"/>
      <c r="F14" s="311"/>
      <c r="G14" s="311"/>
      <c r="H14" s="311"/>
      <c r="I14" s="563" t="s">
        <v>128</v>
      </c>
      <c r="J14" s="563"/>
      <c r="K14" s="563"/>
    </row>
  </sheetData>
  <sheetProtection formatCells="0"/>
  <mergeCells count="11">
    <mergeCell ref="A3:E3"/>
    <mergeCell ref="A5:E5"/>
    <mergeCell ref="A6:A7"/>
    <mergeCell ref="I14:K14"/>
    <mergeCell ref="K6:K7"/>
    <mergeCell ref="B6:B7"/>
    <mergeCell ref="C6:C7"/>
    <mergeCell ref="D6:D7"/>
    <mergeCell ref="E6:F6"/>
    <mergeCell ref="G6:H6"/>
    <mergeCell ref="I6:J6"/>
  </mergeCells>
  <phoneticPr fontId="3"/>
  <hyperlinks>
    <hyperlink ref="A1" location="第13章目次!A1" display="第13章目次へもどる" xr:uid="{00000000-0004-0000-1400-000000000000}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14"/>
  <sheetViews>
    <sheetView showGridLines="0" topLeftCell="A4" zoomScale="106" zoomScaleNormal="106" zoomScaleSheetLayoutView="100" workbookViewId="0">
      <selection activeCell="A5" sqref="A5:D5"/>
    </sheetView>
  </sheetViews>
  <sheetFormatPr defaultRowHeight="13.5" x14ac:dyDescent="0.15"/>
  <cols>
    <col min="1" max="2" width="4.125" customWidth="1"/>
    <col min="3" max="3" width="8.75" customWidth="1"/>
    <col min="5" max="9" width="8.875" customWidth="1"/>
    <col min="10" max="12" width="9" customWidth="1"/>
  </cols>
  <sheetData>
    <row r="1" spans="1:11" s="2" customFormat="1" x14ac:dyDescent="0.15">
      <c r="A1" s="106" t="s">
        <v>288</v>
      </c>
      <c r="B1" s="106"/>
    </row>
    <row r="2" spans="1:11" s="2" customFormat="1" x14ac:dyDescent="0.15"/>
    <row r="3" spans="1:11" s="5" customFormat="1" ht="17.25" customHeight="1" x14ac:dyDescent="0.15">
      <c r="A3" s="571" t="s">
        <v>322</v>
      </c>
      <c r="B3" s="571"/>
      <c r="C3" s="571"/>
      <c r="D3" s="571"/>
      <c r="E3" s="571"/>
      <c r="F3" s="311"/>
      <c r="G3" s="311"/>
      <c r="H3" s="311"/>
      <c r="I3" s="311"/>
      <c r="J3" s="311"/>
      <c r="K3" s="311"/>
    </row>
    <row r="4" spans="1:11" s="5" customFormat="1" x14ac:dyDescent="0.15">
      <c r="A4" s="311"/>
      <c r="B4" s="311"/>
      <c r="C4" s="311"/>
      <c r="D4" s="311"/>
      <c r="E4" s="311"/>
      <c r="F4" s="311"/>
      <c r="G4" s="311"/>
      <c r="H4" s="311"/>
      <c r="I4" s="311"/>
      <c r="J4" s="311"/>
      <c r="K4" s="311"/>
    </row>
    <row r="5" spans="1:11" s="5" customFormat="1" ht="14.25" thickBot="1" x14ac:dyDescent="0.2">
      <c r="A5" s="562" t="s">
        <v>306</v>
      </c>
      <c r="B5" s="562"/>
      <c r="C5" s="562"/>
      <c r="D5" s="562"/>
      <c r="E5" s="311"/>
      <c r="F5" s="311"/>
      <c r="G5" s="311"/>
      <c r="H5" s="311"/>
      <c r="I5" s="311"/>
      <c r="J5" s="311"/>
      <c r="K5" s="311"/>
    </row>
    <row r="6" spans="1:11" s="5" customFormat="1" ht="27" customHeight="1" x14ac:dyDescent="0.15">
      <c r="A6" s="481" t="s">
        <v>352</v>
      </c>
      <c r="B6" s="482" t="s">
        <v>372</v>
      </c>
      <c r="C6" s="566" t="s">
        <v>124</v>
      </c>
      <c r="D6" s="568" t="s">
        <v>365</v>
      </c>
      <c r="E6" s="485" t="s">
        <v>125</v>
      </c>
      <c r="F6" s="486"/>
      <c r="G6" s="485" t="s">
        <v>366</v>
      </c>
      <c r="H6" s="486"/>
      <c r="I6" s="485" t="s">
        <v>126</v>
      </c>
      <c r="J6" s="486"/>
      <c r="K6" s="564" t="s">
        <v>367</v>
      </c>
    </row>
    <row r="7" spans="1:11" s="5" customFormat="1" ht="18.75" customHeight="1" x14ac:dyDescent="0.15">
      <c r="A7" s="490" t="s">
        <v>16</v>
      </c>
      <c r="B7" s="491" t="s">
        <v>16</v>
      </c>
      <c r="C7" s="567"/>
      <c r="D7" s="569"/>
      <c r="E7" s="257" t="s">
        <v>127</v>
      </c>
      <c r="F7" s="257" t="s">
        <v>373</v>
      </c>
      <c r="G7" s="257" t="s">
        <v>127</v>
      </c>
      <c r="H7" s="257" t="s">
        <v>373</v>
      </c>
      <c r="I7" s="415" t="s">
        <v>127</v>
      </c>
      <c r="J7" s="415" t="s">
        <v>373</v>
      </c>
      <c r="K7" s="565"/>
    </row>
    <row r="8" spans="1:11" s="5" customFormat="1" ht="21" customHeight="1" x14ac:dyDescent="0.15">
      <c r="A8" s="166" t="s">
        <v>346</v>
      </c>
      <c r="B8" s="334">
        <v>30</v>
      </c>
      <c r="C8" s="84">
        <v>347</v>
      </c>
      <c r="D8" s="331">
        <v>37548</v>
      </c>
      <c r="E8" s="332">
        <v>29</v>
      </c>
      <c r="F8" s="332">
        <v>400</v>
      </c>
      <c r="G8" s="332">
        <v>1</v>
      </c>
      <c r="H8" s="332">
        <v>37</v>
      </c>
      <c r="I8" s="332">
        <v>2884</v>
      </c>
      <c r="J8" s="332">
        <v>30961</v>
      </c>
      <c r="K8" s="333">
        <v>6150</v>
      </c>
    </row>
    <row r="9" spans="1:11" s="5" customFormat="1" ht="21" customHeight="1" x14ac:dyDescent="0.15">
      <c r="A9" s="335" t="s">
        <v>404</v>
      </c>
      <c r="B9" s="334" t="s">
        <v>383</v>
      </c>
      <c r="C9" s="84">
        <v>348</v>
      </c>
      <c r="D9" s="331">
        <v>37149</v>
      </c>
      <c r="E9" s="332">
        <v>25</v>
      </c>
      <c r="F9" s="332">
        <v>354</v>
      </c>
      <c r="G9" s="332">
        <v>5</v>
      </c>
      <c r="H9" s="332">
        <v>83</v>
      </c>
      <c r="I9" s="332">
        <v>2607</v>
      </c>
      <c r="J9" s="332">
        <v>27669</v>
      </c>
      <c r="K9" s="333">
        <v>9043</v>
      </c>
    </row>
    <row r="10" spans="1:11" s="5" customFormat="1" ht="21" customHeight="1" x14ac:dyDescent="0.15">
      <c r="A10" s="335"/>
      <c r="B10" s="334">
        <v>2</v>
      </c>
      <c r="C10" s="84">
        <v>347</v>
      </c>
      <c r="D10" s="331">
        <v>28283</v>
      </c>
      <c r="E10" s="332">
        <v>13</v>
      </c>
      <c r="F10" s="332">
        <v>146</v>
      </c>
      <c r="G10" s="332">
        <v>1</v>
      </c>
      <c r="H10" s="332">
        <v>16</v>
      </c>
      <c r="I10" s="332">
        <v>2004</v>
      </c>
      <c r="J10" s="332">
        <v>18205</v>
      </c>
      <c r="K10" s="333">
        <v>9916</v>
      </c>
    </row>
    <row r="11" spans="1:11" s="5" customFormat="1" ht="21" customHeight="1" x14ac:dyDescent="0.15">
      <c r="A11" s="335"/>
      <c r="B11" s="334">
        <v>3</v>
      </c>
      <c r="C11" s="84">
        <v>348</v>
      </c>
      <c r="D11" s="331">
        <v>31448</v>
      </c>
      <c r="E11" s="332">
        <v>20</v>
      </c>
      <c r="F11" s="332">
        <v>166</v>
      </c>
      <c r="G11" s="332">
        <v>2</v>
      </c>
      <c r="H11" s="332">
        <v>23</v>
      </c>
      <c r="I11" s="332">
        <v>2380</v>
      </c>
      <c r="J11" s="332">
        <v>20842</v>
      </c>
      <c r="K11" s="333">
        <v>10417</v>
      </c>
    </row>
    <row r="12" spans="1:11" s="5" customFormat="1" ht="21" customHeight="1" x14ac:dyDescent="0.15">
      <c r="A12" s="335"/>
      <c r="B12" s="334">
        <v>4</v>
      </c>
      <c r="C12" s="84">
        <v>348</v>
      </c>
      <c r="D12" s="331">
        <v>35975</v>
      </c>
      <c r="E12" s="331">
        <v>20</v>
      </c>
      <c r="F12" s="331">
        <v>202</v>
      </c>
      <c r="G12" s="331">
        <v>6</v>
      </c>
      <c r="H12" s="331">
        <v>75</v>
      </c>
      <c r="I12" s="331">
        <v>2849</v>
      </c>
      <c r="J12" s="331">
        <v>25658</v>
      </c>
      <c r="K12" s="333">
        <v>10040</v>
      </c>
    </row>
    <row r="13" spans="1:11" s="5" customFormat="1" ht="21" customHeight="1" thickBot="1" x14ac:dyDescent="0.2">
      <c r="A13" s="340"/>
      <c r="B13" s="337">
        <v>5</v>
      </c>
      <c r="C13" s="254">
        <v>349</v>
      </c>
      <c r="D13" s="452">
        <f>SUM(F13,H13,J13,K13)</f>
        <v>33989</v>
      </c>
      <c r="E13" s="338">
        <v>22</v>
      </c>
      <c r="F13" s="338">
        <v>285</v>
      </c>
      <c r="G13" s="338">
        <v>7</v>
      </c>
      <c r="H13" s="338">
        <v>161</v>
      </c>
      <c r="I13" s="338">
        <v>2715</v>
      </c>
      <c r="J13" s="338">
        <v>26328</v>
      </c>
      <c r="K13" s="339">
        <v>7215</v>
      </c>
    </row>
    <row r="14" spans="1:11" s="5" customFormat="1" ht="21" customHeight="1" x14ac:dyDescent="0.15">
      <c r="A14" s="311"/>
      <c r="B14" s="311"/>
      <c r="C14" s="311"/>
      <c r="D14" s="311"/>
      <c r="E14" s="311"/>
      <c r="F14" s="311"/>
      <c r="G14" s="311"/>
      <c r="H14" s="311"/>
      <c r="I14" s="572" t="s">
        <v>128</v>
      </c>
      <c r="J14" s="572"/>
      <c r="K14" s="572"/>
    </row>
  </sheetData>
  <sheetProtection formatCells="0"/>
  <mergeCells count="11">
    <mergeCell ref="A3:E3"/>
    <mergeCell ref="A5:D5"/>
    <mergeCell ref="A6:A7"/>
    <mergeCell ref="I14:K14"/>
    <mergeCell ref="B6:B7"/>
    <mergeCell ref="C6:C7"/>
    <mergeCell ref="D6:D7"/>
    <mergeCell ref="E6:F6"/>
    <mergeCell ref="G6:H6"/>
    <mergeCell ref="I6:J6"/>
    <mergeCell ref="K6:K7"/>
  </mergeCells>
  <phoneticPr fontId="3"/>
  <hyperlinks>
    <hyperlink ref="A1" location="第13章目次!A1" display="第13章目次へもどる" xr:uid="{00000000-0004-0000-1500-000000000000}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14"/>
  <sheetViews>
    <sheetView showGridLines="0" zoomScaleNormal="100" zoomScaleSheetLayoutView="100" workbookViewId="0">
      <selection activeCell="M3" sqref="M3"/>
    </sheetView>
  </sheetViews>
  <sheetFormatPr defaultRowHeight="13.5" x14ac:dyDescent="0.15"/>
  <cols>
    <col min="1" max="2" width="4.125" customWidth="1"/>
    <col min="3" max="3" width="8.75" customWidth="1"/>
    <col min="5" max="9" width="8.875" customWidth="1"/>
    <col min="10" max="12" width="9" customWidth="1"/>
  </cols>
  <sheetData>
    <row r="1" spans="1:11" s="2" customFormat="1" x14ac:dyDescent="0.15">
      <c r="A1" s="106" t="s">
        <v>288</v>
      </c>
      <c r="B1" s="106"/>
    </row>
    <row r="2" spans="1:11" s="2" customFormat="1" x14ac:dyDescent="0.15"/>
    <row r="3" spans="1:11" s="5" customFormat="1" ht="17.25" customHeight="1" x14ac:dyDescent="0.15">
      <c r="A3" s="571" t="s">
        <v>322</v>
      </c>
      <c r="B3" s="571"/>
      <c r="C3" s="571"/>
      <c r="D3" s="571"/>
      <c r="E3" s="571"/>
      <c r="F3" s="571"/>
      <c r="G3" s="311"/>
      <c r="H3" s="311"/>
      <c r="I3" s="311"/>
      <c r="J3" s="311"/>
      <c r="K3" s="311"/>
    </row>
    <row r="4" spans="1:11" s="5" customFormat="1" ht="13.5" customHeight="1" x14ac:dyDescent="0.15">
      <c r="A4" s="311"/>
      <c r="B4" s="311"/>
      <c r="C4" s="311"/>
      <c r="D4" s="311"/>
      <c r="E4" s="311"/>
      <c r="F4" s="311"/>
      <c r="G4" s="311"/>
      <c r="H4" s="311"/>
      <c r="I4" s="311"/>
      <c r="J4" s="311"/>
      <c r="K4" s="311"/>
    </row>
    <row r="5" spans="1:11" s="5" customFormat="1" ht="14.25" thickBot="1" x14ac:dyDescent="0.2">
      <c r="A5" s="562" t="s">
        <v>308</v>
      </c>
      <c r="B5" s="562"/>
      <c r="C5" s="562"/>
      <c r="D5" s="562"/>
      <c r="E5" s="311"/>
      <c r="F5" s="311"/>
      <c r="G5" s="311"/>
      <c r="H5" s="311"/>
      <c r="I5" s="311"/>
      <c r="J5" s="311"/>
      <c r="K5" s="311"/>
    </row>
    <row r="6" spans="1:11" s="5" customFormat="1" ht="27" customHeight="1" x14ac:dyDescent="0.15">
      <c r="A6" s="481" t="s">
        <v>345</v>
      </c>
      <c r="B6" s="482" t="s">
        <v>372</v>
      </c>
      <c r="C6" s="566" t="s">
        <v>124</v>
      </c>
      <c r="D6" s="568" t="s">
        <v>365</v>
      </c>
      <c r="E6" s="485" t="s">
        <v>125</v>
      </c>
      <c r="F6" s="486"/>
      <c r="G6" s="485" t="s">
        <v>366</v>
      </c>
      <c r="H6" s="486"/>
      <c r="I6" s="485" t="s">
        <v>126</v>
      </c>
      <c r="J6" s="486"/>
      <c r="K6" s="564" t="s">
        <v>367</v>
      </c>
    </row>
    <row r="7" spans="1:11" s="5" customFormat="1" ht="18" customHeight="1" x14ac:dyDescent="0.15">
      <c r="A7" s="490"/>
      <c r="B7" s="491" t="s">
        <v>16</v>
      </c>
      <c r="C7" s="567"/>
      <c r="D7" s="569"/>
      <c r="E7" s="257" t="s">
        <v>127</v>
      </c>
      <c r="F7" s="257" t="s">
        <v>373</v>
      </c>
      <c r="G7" s="257" t="s">
        <v>127</v>
      </c>
      <c r="H7" s="257" t="s">
        <v>373</v>
      </c>
      <c r="I7" s="415" t="s">
        <v>127</v>
      </c>
      <c r="J7" s="415" t="s">
        <v>373</v>
      </c>
      <c r="K7" s="565"/>
    </row>
    <row r="8" spans="1:11" s="5" customFormat="1" ht="21" customHeight="1" x14ac:dyDescent="0.15">
      <c r="A8" s="166" t="s">
        <v>346</v>
      </c>
      <c r="B8" s="334">
        <v>30</v>
      </c>
      <c r="C8" s="84">
        <v>347</v>
      </c>
      <c r="D8" s="331">
        <v>34612</v>
      </c>
      <c r="E8" s="332">
        <v>31</v>
      </c>
      <c r="F8" s="332">
        <v>457</v>
      </c>
      <c r="G8" s="332">
        <v>1</v>
      </c>
      <c r="H8" s="332">
        <v>200</v>
      </c>
      <c r="I8" s="332">
        <v>1193</v>
      </c>
      <c r="J8" s="332">
        <v>28657</v>
      </c>
      <c r="K8" s="333">
        <v>5298</v>
      </c>
    </row>
    <row r="9" spans="1:11" s="5" customFormat="1" ht="21" customHeight="1" x14ac:dyDescent="0.15">
      <c r="A9" s="335" t="s">
        <v>404</v>
      </c>
      <c r="B9" s="334" t="s">
        <v>383</v>
      </c>
      <c r="C9" s="84">
        <v>348</v>
      </c>
      <c r="D9" s="331">
        <v>33961</v>
      </c>
      <c r="E9" s="332">
        <v>24</v>
      </c>
      <c r="F9" s="332">
        <v>315</v>
      </c>
      <c r="G9" s="332" t="s">
        <v>323</v>
      </c>
      <c r="H9" s="332" t="s">
        <v>323</v>
      </c>
      <c r="I9" s="332">
        <v>1116</v>
      </c>
      <c r="J9" s="332">
        <v>26144</v>
      </c>
      <c r="K9" s="333">
        <v>7502</v>
      </c>
    </row>
    <row r="10" spans="1:11" s="5" customFormat="1" ht="21" customHeight="1" x14ac:dyDescent="0.15">
      <c r="A10" s="335"/>
      <c r="B10" s="334">
        <v>2</v>
      </c>
      <c r="C10" s="84">
        <v>347</v>
      </c>
      <c r="D10" s="331">
        <v>10255</v>
      </c>
      <c r="E10" s="332">
        <v>5</v>
      </c>
      <c r="F10" s="332">
        <v>82</v>
      </c>
      <c r="G10" s="332" t="s">
        <v>323</v>
      </c>
      <c r="H10" s="332" t="s">
        <v>323</v>
      </c>
      <c r="I10" s="332">
        <v>449</v>
      </c>
      <c r="J10" s="332">
        <v>5515</v>
      </c>
      <c r="K10" s="333">
        <v>4658</v>
      </c>
    </row>
    <row r="11" spans="1:11" s="5" customFormat="1" ht="21" customHeight="1" x14ac:dyDescent="0.15">
      <c r="A11" s="335"/>
      <c r="B11" s="334">
        <v>3</v>
      </c>
      <c r="C11" s="84">
        <v>348</v>
      </c>
      <c r="D11" s="331">
        <v>10028</v>
      </c>
      <c r="E11" s="332">
        <v>6</v>
      </c>
      <c r="F11" s="332">
        <v>42</v>
      </c>
      <c r="G11" s="332" t="s">
        <v>323</v>
      </c>
      <c r="H11" s="332" t="s">
        <v>323</v>
      </c>
      <c r="I11" s="332">
        <v>363</v>
      </c>
      <c r="J11" s="332">
        <v>5407</v>
      </c>
      <c r="K11" s="333">
        <v>4579</v>
      </c>
    </row>
    <row r="12" spans="1:11" s="5" customFormat="1" ht="21" customHeight="1" x14ac:dyDescent="0.15">
      <c r="A12" s="335"/>
      <c r="B12" s="334">
        <v>4</v>
      </c>
      <c r="C12" s="84">
        <v>348</v>
      </c>
      <c r="D12" s="331">
        <v>15086</v>
      </c>
      <c r="E12" s="331">
        <v>7</v>
      </c>
      <c r="F12" s="331">
        <v>20</v>
      </c>
      <c r="G12" s="331" t="s">
        <v>323</v>
      </c>
      <c r="H12" s="331" t="s">
        <v>323</v>
      </c>
      <c r="I12" s="331">
        <v>604</v>
      </c>
      <c r="J12" s="331">
        <v>10022</v>
      </c>
      <c r="K12" s="333">
        <v>5044</v>
      </c>
    </row>
    <row r="13" spans="1:11" s="5" customFormat="1" ht="21" customHeight="1" thickBot="1" x14ac:dyDescent="0.2">
      <c r="A13" s="340"/>
      <c r="B13" s="337">
        <v>5</v>
      </c>
      <c r="C13" s="254">
        <v>349</v>
      </c>
      <c r="D13" s="452">
        <f>SUM(F13,H13,J13,K13)</f>
        <v>19560</v>
      </c>
      <c r="E13" s="338">
        <v>24</v>
      </c>
      <c r="F13" s="338">
        <v>186</v>
      </c>
      <c r="G13" s="338" t="s">
        <v>337</v>
      </c>
      <c r="H13" s="338" t="s">
        <v>337</v>
      </c>
      <c r="I13" s="338">
        <v>789</v>
      </c>
      <c r="J13" s="338">
        <v>14706</v>
      </c>
      <c r="K13" s="339">
        <v>4668</v>
      </c>
    </row>
    <row r="14" spans="1:11" s="5" customFormat="1" ht="21" customHeight="1" x14ac:dyDescent="0.15">
      <c r="A14" s="311"/>
      <c r="B14" s="311"/>
      <c r="C14" s="311"/>
      <c r="D14" s="311"/>
      <c r="E14" s="311"/>
      <c r="F14" s="311"/>
      <c r="G14" s="311"/>
      <c r="H14" s="311"/>
      <c r="I14" s="572" t="s">
        <v>128</v>
      </c>
      <c r="J14" s="572"/>
      <c r="K14" s="572"/>
    </row>
  </sheetData>
  <sheetProtection formatCells="0"/>
  <mergeCells count="11">
    <mergeCell ref="A3:F3"/>
    <mergeCell ref="A5:D5"/>
    <mergeCell ref="B6:B7"/>
    <mergeCell ref="A6:A7"/>
    <mergeCell ref="I14:K14"/>
    <mergeCell ref="I6:J6"/>
    <mergeCell ref="K6:K7"/>
    <mergeCell ref="C6:C7"/>
    <mergeCell ref="D6:D7"/>
    <mergeCell ref="E6:F6"/>
    <mergeCell ref="G6:H6"/>
  </mergeCells>
  <phoneticPr fontId="3"/>
  <hyperlinks>
    <hyperlink ref="A1" location="第13章目次!A1" display="第13章目次へもどる" xr:uid="{00000000-0004-0000-1600-000000000000}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3"/>
  <sheetViews>
    <sheetView showGridLines="0" workbookViewId="0">
      <selection activeCell="E12" sqref="E12"/>
    </sheetView>
  </sheetViews>
  <sheetFormatPr defaultRowHeight="13.5" x14ac:dyDescent="0.15"/>
  <cols>
    <col min="1" max="2" width="6.125" style="2" customWidth="1"/>
    <col min="3" max="5" width="6.375" style="2" customWidth="1"/>
    <col min="6" max="12" width="7.875" style="2" customWidth="1"/>
    <col min="13" max="16384" width="9" style="2"/>
  </cols>
  <sheetData>
    <row r="1" spans="1:12" x14ac:dyDescent="0.15">
      <c r="A1" s="106" t="s">
        <v>288</v>
      </c>
      <c r="B1" s="106"/>
    </row>
    <row r="3" spans="1:12" ht="17.25" x14ac:dyDescent="0.2">
      <c r="A3" s="1" t="s">
        <v>274</v>
      </c>
      <c r="B3" s="1"/>
    </row>
    <row r="4" spans="1:12" ht="14.25" thickBot="1" x14ac:dyDescent="0.2">
      <c r="K4" s="467" t="s">
        <v>3</v>
      </c>
      <c r="L4" s="467"/>
    </row>
    <row r="5" spans="1:12" s="3" customFormat="1" ht="18" customHeight="1" x14ac:dyDescent="0.15">
      <c r="A5" s="464" t="s">
        <v>345</v>
      </c>
      <c r="B5" s="468" t="s">
        <v>4</v>
      </c>
      <c r="C5" s="470" t="s">
        <v>5</v>
      </c>
      <c r="D5" s="471"/>
      <c r="E5" s="472"/>
      <c r="F5" s="473" t="s">
        <v>6</v>
      </c>
      <c r="G5" s="470" t="s">
        <v>7</v>
      </c>
      <c r="H5" s="471"/>
      <c r="I5" s="472"/>
      <c r="J5" s="470" t="s">
        <v>8</v>
      </c>
      <c r="K5" s="471"/>
      <c r="L5" s="475"/>
    </row>
    <row r="6" spans="1:12" s="3" customFormat="1" ht="18" customHeight="1" x14ac:dyDescent="0.15">
      <c r="A6" s="465"/>
      <c r="B6" s="469"/>
      <c r="C6" s="24" t="s">
        <v>9</v>
      </c>
      <c r="D6" s="25" t="s">
        <v>10</v>
      </c>
      <c r="E6" s="26" t="s">
        <v>11</v>
      </c>
      <c r="F6" s="474"/>
      <c r="G6" s="24" t="s">
        <v>12</v>
      </c>
      <c r="H6" s="25" t="s">
        <v>13</v>
      </c>
      <c r="I6" s="26" t="s">
        <v>14</v>
      </c>
      <c r="J6" s="6" t="s">
        <v>12</v>
      </c>
      <c r="K6" s="25" t="s">
        <v>13</v>
      </c>
      <c r="L6" s="30" t="s">
        <v>14</v>
      </c>
    </row>
    <row r="7" spans="1:12" s="3" customFormat="1" ht="18" customHeight="1" x14ac:dyDescent="0.15">
      <c r="A7" s="408" t="s">
        <v>346</v>
      </c>
      <c r="B7" s="151">
        <v>30</v>
      </c>
      <c r="C7" s="45">
        <v>6</v>
      </c>
      <c r="D7" s="33">
        <v>1</v>
      </c>
      <c r="E7" s="32">
        <v>5</v>
      </c>
      <c r="F7" s="12">
        <v>34</v>
      </c>
      <c r="G7" s="12">
        <v>718</v>
      </c>
      <c r="H7" s="31">
        <v>367</v>
      </c>
      <c r="I7" s="32">
        <v>351</v>
      </c>
      <c r="J7" s="12">
        <v>57</v>
      </c>
      <c r="K7" s="33">
        <v>5</v>
      </c>
      <c r="L7" s="34">
        <v>52</v>
      </c>
    </row>
    <row r="8" spans="1:12" s="3" customFormat="1" ht="18" customHeight="1" x14ac:dyDescent="0.15">
      <c r="A8" s="408" t="s">
        <v>347</v>
      </c>
      <c r="B8" s="151" t="s">
        <v>348</v>
      </c>
      <c r="C8" s="45">
        <v>6</v>
      </c>
      <c r="D8" s="33">
        <v>1</v>
      </c>
      <c r="E8" s="32">
        <v>5</v>
      </c>
      <c r="F8" s="12">
        <v>35</v>
      </c>
      <c r="G8" s="12">
        <v>708</v>
      </c>
      <c r="H8" s="31">
        <v>375</v>
      </c>
      <c r="I8" s="32">
        <v>333</v>
      </c>
      <c r="J8" s="12">
        <v>57</v>
      </c>
      <c r="K8" s="33">
        <v>6</v>
      </c>
      <c r="L8" s="34">
        <v>51</v>
      </c>
    </row>
    <row r="9" spans="1:12" s="3" customFormat="1" ht="18" customHeight="1" x14ac:dyDescent="0.15">
      <c r="A9" s="408"/>
      <c r="B9" s="403">
        <v>2</v>
      </c>
      <c r="C9" s="45">
        <v>6</v>
      </c>
      <c r="D9" s="33">
        <v>1</v>
      </c>
      <c r="E9" s="32">
        <v>5</v>
      </c>
      <c r="F9" s="35">
        <v>33</v>
      </c>
      <c r="G9" s="12">
        <v>660</v>
      </c>
      <c r="H9" s="31">
        <v>368</v>
      </c>
      <c r="I9" s="32">
        <v>292</v>
      </c>
      <c r="J9" s="12">
        <v>61</v>
      </c>
      <c r="K9" s="33">
        <v>8</v>
      </c>
      <c r="L9" s="34">
        <v>53</v>
      </c>
    </row>
    <row r="10" spans="1:12" s="3" customFormat="1" ht="18" customHeight="1" x14ac:dyDescent="0.15">
      <c r="A10" s="408"/>
      <c r="B10" s="403">
        <v>3</v>
      </c>
      <c r="C10" s="45">
        <v>6</v>
      </c>
      <c r="D10" s="33">
        <v>1</v>
      </c>
      <c r="E10" s="32">
        <v>5</v>
      </c>
      <c r="F10" s="35">
        <v>32</v>
      </c>
      <c r="G10" s="12">
        <v>613</v>
      </c>
      <c r="H10" s="31">
        <v>345</v>
      </c>
      <c r="I10" s="32">
        <v>268</v>
      </c>
      <c r="J10" s="12">
        <v>59</v>
      </c>
      <c r="K10" s="33">
        <v>6</v>
      </c>
      <c r="L10" s="34">
        <v>53</v>
      </c>
    </row>
    <row r="11" spans="1:12" s="3" customFormat="1" ht="18" customHeight="1" x14ac:dyDescent="0.15">
      <c r="A11" s="408"/>
      <c r="B11" s="150">
        <v>4</v>
      </c>
      <c r="C11" s="46">
        <v>5</v>
      </c>
      <c r="D11" s="40" t="s">
        <v>323</v>
      </c>
      <c r="E11" s="39">
        <v>5</v>
      </c>
      <c r="F11" s="36">
        <v>30</v>
      </c>
      <c r="G11" s="37">
        <v>548</v>
      </c>
      <c r="H11" s="38">
        <v>290</v>
      </c>
      <c r="I11" s="39">
        <v>258</v>
      </c>
      <c r="J11" s="37">
        <v>57</v>
      </c>
      <c r="K11" s="40">
        <v>4</v>
      </c>
      <c r="L11" s="41">
        <v>53</v>
      </c>
    </row>
    <row r="12" spans="1:12" s="3" customFormat="1" ht="18" customHeight="1" thickBot="1" x14ac:dyDescent="0.2">
      <c r="A12" s="409"/>
      <c r="B12" s="400">
        <v>5</v>
      </c>
      <c r="C12" s="124">
        <v>5</v>
      </c>
      <c r="D12" s="125" t="s">
        <v>337</v>
      </c>
      <c r="E12" s="127">
        <v>5</v>
      </c>
      <c r="F12" s="401">
        <v>29</v>
      </c>
      <c r="G12" s="402">
        <v>538</v>
      </c>
      <c r="H12" s="126">
        <v>268</v>
      </c>
      <c r="I12" s="127">
        <v>270</v>
      </c>
      <c r="J12" s="402">
        <v>52</v>
      </c>
      <c r="K12" s="125">
        <v>4</v>
      </c>
      <c r="L12" s="129">
        <v>48</v>
      </c>
    </row>
    <row r="13" spans="1:12" ht="21" customHeight="1" x14ac:dyDescent="0.15">
      <c r="J13" s="466" t="s">
        <v>15</v>
      </c>
      <c r="K13" s="466"/>
      <c r="L13" s="466"/>
    </row>
  </sheetData>
  <mergeCells count="8">
    <mergeCell ref="A5:A6"/>
    <mergeCell ref="J13:L13"/>
    <mergeCell ref="K4:L4"/>
    <mergeCell ref="B5:B6"/>
    <mergeCell ref="C5:E5"/>
    <mergeCell ref="F5:F6"/>
    <mergeCell ref="G5:I5"/>
    <mergeCell ref="J5:L5"/>
  </mergeCells>
  <phoneticPr fontId="3"/>
  <hyperlinks>
    <hyperlink ref="A1" location="第13章目次!A1" display="第13章目次へもどる" xr:uid="{00000000-0004-0000-0200-000000000000}"/>
  </hyperlinks>
  <printOptions horizontalCentered="1"/>
  <pageMargins left="0.70866141732283472" right="0.55118110236220474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K19"/>
  <sheetViews>
    <sheetView showGridLines="0" topLeftCell="A4" zoomScaleNormal="100" workbookViewId="0">
      <selection activeCell="M8" sqref="M8"/>
    </sheetView>
  </sheetViews>
  <sheetFormatPr defaultRowHeight="13.5" x14ac:dyDescent="0.15"/>
  <cols>
    <col min="1" max="2" width="4.125" style="2" customWidth="1"/>
    <col min="3" max="3" width="8.75" style="2" customWidth="1"/>
    <col min="4" max="4" width="9" style="2"/>
    <col min="5" max="9" width="8.875" style="2" customWidth="1"/>
    <col min="10" max="11" width="9" style="2" customWidth="1"/>
    <col min="12" max="16384" width="9" style="2"/>
  </cols>
  <sheetData>
    <row r="1" spans="1:11" x14ac:dyDescent="0.15">
      <c r="A1" s="106" t="s">
        <v>288</v>
      </c>
      <c r="B1" s="106"/>
    </row>
    <row r="3" spans="1:11" s="5" customFormat="1" ht="17.25" customHeight="1" x14ac:dyDescent="0.15">
      <c r="A3" s="571" t="s">
        <v>322</v>
      </c>
      <c r="B3" s="571"/>
      <c r="C3" s="571"/>
      <c r="D3" s="571"/>
      <c r="E3" s="571"/>
      <c r="F3" s="311"/>
      <c r="G3" s="311"/>
      <c r="H3" s="311"/>
      <c r="I3" s="311"/>
      <c r="J3" s="311"/>
      <c r="K3" s="311"/>
    </row>
    <row r="4" spans="1:11" s="5" customFormat="1" x14ac:dyDescent="0.15">
      <c r="A4" s="311"/>
      <c r="B4" s="311"/>
      <c r="C4" s="311"/>
      <c r="D4" s="311"/>
      <c r="E4" s="311"/>
      <c r="F4" s="311"/>
      <c r="G4" s="311"/>
      <c r="H4" s="311"/>
      <c r="I4" s="311"/>
      <c r="J4" s="311"/>
      <c r="K4" s="311"/>
    </row>
    <row r="5" spans="1:11" s="5" customFormat="1" ht="14.25" thickBot="1" x14ac:dyDescent="0.2">
      <c r="A5" s="562" t="s">
        <v>310</v>
      </c>
      <c r="B5" s="562"/>
      <c r="C5" s="562"/>
      <c r="D5" s="562"/>
      <c r="E5" s="562"/>
      <c r="F5" s="311"/>
      <c r="G5" s="311"/>
      <c r="H5" s="311"/>
      <c r="I5" s="311"/>
      <c r="J5" s="311"/>
      <c r="K5" s="311"/>
    </row>
    <row r="6" spans="1:11" s="74" customFormat="1" ht="27" customHeight="1" x14ac:dyDescent="0.15">
      <c r="A6" s="481" t="s">
        <v>352</v>
      </c>
      <c r="B6" s="482" t="s">
        <v>372</v>
      </c>
      <c r="C6" s="566" t="s">
        <v>124</v>
      </c>
      <c r="D6" s="568" t="s">
        <v>365</v>
      </c>
      <c r="E6" s="485" t="s">
        <v>125</v>
      </c>
      <c r="F6" s="486"/>
      <c r="G6" s="485" t="s">
        <v>366</v>
      </c>
      <c r="H6" s="486"/>
      <c r="I6" s="485" t="s">
        <v>126</v>
      </c>
      <c r="J6" s="486"/>
      <c r="K6" s="564" t="s">
        <v>367</v>
      </c>
    </row>
    <row r="7" spans="1:11" s="74" customFormat="1" ht="18" customHeight="1" x14ac:dyDescent="0.15">
      <c r="A7" s="490" t="s">
        <v>16</v>
      </c>
      <c r="B7" s="491" t="s">
        <v>16</v>
      </c>
      <c r="C7" s="567"/>
      <c r="D7" s="569"/>
      <c r="E7" s="257" t="s">
        <v>127</v>
      </c>
      <c r="F7" s="257" t="s">
        <v>373</v>
      </c>
      <c r="G7" s="257" t="s">
        <v>127</v>
      </c>
      <c r="H7" s="257" t="s">
        <v>373</v>
      </c>
      <c r="I7" s="415" t="s">
        <v>127</v>
      </c>
      <c r="J7" s="415" t="s">
        <v>373</v>
      </c>
      <c r="K7" s="565"/>
    </row>
    <row r="8" spans="1:11" s="74" customFormat="1" ht="21" customHeight="1" x14ac:dyDescent="0.15">
      <c r="A8" s="335" t="s">
        <v>384</v>
      </c>
      <c r="B8" s="334">
        <v>30</v>
      </c>
      <c r="C8" s="84">
        <v>347</v>
      </c>
      <c r="D8" s="331">
        <v>36175</v>
      </c>
      <c r="E8" s="341">
        <v>23</v>
      </c>
      <c r="F8" s="342">
        <v>319</v>
      </c>
      <c r="G8" s="343">
        <v>12</v>
      </c>
      <c r="H8" s="341">
        <v>647</v>
      </c>
      <c r="I8" s="341">
        <v>2798</v>
      </c>
      <c r="J8" s="341">
        <v>32039</v>
      </c>
      <c r="K8" s="344">
        <v>3170</v>
      </c>
    </row>
    <row r="9" spans="1:11" s="74" customFormat="1" ht="21" customHeight="1" x14ac:dyDescent="0.15">
      <c r="A9" s="335" t="s">
        <v>347</v>
      </c>
      <c r="B9" s="334" t="s">
        <v>383</v>
      </c>
      <c r="C9" s="84">
        <v>348</v>
      </c>
      <c r="D9" s="331">
        <v>38958</v>
      </c>
      <c r="E9" s="76">
        <v>15</v>
      </c>
      <c r="F9" s="345">
        <v>260</v>
      </c>
      <c r="G9" s="346" t="s">
        <v>323</v>
      </c>
      <c r="H9" s="76" t="s">
        <v>323</v>
      </c>
      <c r="I9" s="76">
        <v>2765</v>
      </c>
      <c r="J9" s="76">
        <v>28161</v>
      </c>
      <c r="K9" s="347">
        <v>10537</v>
      </c>
    </row>
    <row r="10" spans="1:11" s="74" customFormat="1" ht="21" customHeight="1" x14ac:dyDescent="0.15">
      <c r="A10" s="335"/>
      <c r="B10" s="334">
        <v>2</v>
      </c>
      <c r="C10" s="84">
        <v>347</v>
      </c>
      <c r="D10" s="331">
        <v>22742</v>
      </c>
      <c r="E10" s="341">
        <v>8</v>
      </c>
      <c r="F10" s="342">
        <v>75</v>
      </c>
      <c r="G10" s="343">
        <v>4</v>
      </c>
      <c r="H10" s="341">
        <v>50</v>
      </c>
      <c r="I10" s="341">
        <v>2330</v>
      </c>
      <c r="J10" s="341">
        <v>18180</v>
      </c>
      <c r="K10" s="344">
        <v>4437</v>
      </c>
    </row>
    <row r="11" spans="1:11" s="74" customFormat="1" ht="21" customHeight="1" x14ac:dyDescent="0.15">
      <c r="A11" s="335"/>
      <c r="B11" s="334">
        <v>3</v>
      </c>
      <c r="C11" s="84">
        <v>348</v>
      </c>
      <c r="D11" s="331">
        <v>20576</v>
      </c>
      <c r="E11" s="76">
        <v>15</v>
      </c>
      <c r="F11" s="345">
        <v>178</v>
      </c>
      <c r="G11" s="343">
        <v>3</v>
      </c>
      <c r="H11" s="341">
        <v>26</v>
      </c>
      <c r="I11" s="341">
        <v>2697</v>
      </c>
      <c r="J11" s="341">
        <v>19537</v>
      </c>
      <c r="K11" s="344">
        <v>835</v>
      </c>
    </row>
    <row r="12" spans="1:11" s="74" customFormat="1" ht="21" customHeight="1" x14ac:dyDescent="0.15">
      <c r="A12" s="335"/>
      <c r="B12" s="334">
        <v>4</v>
      </c>
      <c r="C12" s="84">
        <v>348</v>
      </c>
      <c r="D12" s="331">
        <v>28816</v>
      </c>
      <c r="E12" s="345">
        <v>15</v>
      </c>
      <c r="F12" s="345">
        <v>176</v>
      </c>
      <c r="G12" s="342">
        <v>6</v>
      </c>
      <c r="H12" s="342">
        <v>67</v>
      </c>
      <c r="I12" s="342">
        <v>3142</v>
      </c>
      <c r="J12" s="342">
        <v>22951</v>
      </c>
      <c r="K12" s="344">
        <v>5622</v>
      </c>
    </row>
    <row r="13" spans="1:11" s="74" customFormat="1" ht="21" customHeight="1" thickBot="1" x14ac:dyDescent="0.2">
      <c r="A13" s="340"/>
      <c r="B13" s="337">
        <v>5</v>
      </c>
      <c r="C13" s="254">
        <v>349</v>
      </c>
      <c r="D13" s="452">
        <f>SUM(F13,H13,J13,K13)</f>
        <v>28416</v>
      </c>
      <c r="E13" s="235">
        <v>22</v>
      </c>
      <c r="F13" s="235">
        <v>267</v>
      </c>
      <c r="G13" s="349">
        <v>4</v>
      </c>
      <c r="H13" s="349">
        <v>134</v>
      </c>
      <c r="I13" s="349">
        <v>3433</v>
      </c>
      <c r="J13" s="349">
        <v>24025</v>
      </c>
      <c r="K13" s="350">
        <v>3990</v>
      </c>
    </row>
    <row r="14" spans="1:11" s="5" customFormat="1" ht="21" customHeight="1" x14ac:dyDescent="0.15">
      <c r="A14" s="311"/>
      <c r="B14" s="311"/>
      <c r="C14" s="311"/>
      <c r="D14" s="311"/>
      <c r="E14" s="348"/>
      <c r="F14" s="348"/>
      <c r="G14" s="348"/>
      <c r="H14" s="348"/>
      <c r="I14" s="573" t="s">
        <v>128</v>
      </c>
      <c r="J14" s="573"/>
      <c r="K14" s="573"/>
    </row>
    <row r="18" spans="1:11" x14ac:dyDescent="0.15">
      <c r="C18" s="85"/>
    </row>
    <row r="19" spans="1:11" x14ac:dyDescent="0.15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</row>
  </sheetData>
  <sheetProtection formatCells="0"/>
  <mergeCells count="11">
    <mergeCell ref="A3:E3"/>
    <mergeCell ref="A5:E5"/>
    <mergeCell ref="A6:A7"/>
    <mergeCell ref="I14:K14"/>
    <mergeCell ref="K6:K7"/>
    <mergeCell ref="B6:B7"/>
    <mergeCell ref="C6:C7"/>
    <mergeCell ref="D6:D7"/>
    <mergeCell ref="E6:F6"/>
    <mergeCell ref="G6:H6"/>
    <mergeCell ref="I6:J6"/>
  </mergeCells>
  <phoneticPr fontId="3"/>
  <hyperlinks>
    <hyperlink ref="A1" location="第13章目次!A1" display="第13章目次へもどる" xr:uid="{00000000-0004-0000-1700-000000000000}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14"/>
  <sheetViews>
    <sheetView showGridLines="0" zoomScaleNormal="100" workbookViewId="0">
      <selection activeCell="N11" sqref="N11"/>
    </sheetView>
  </sheetViews>
  <sheetFormatPr defaultRowHeight="13.5" x14ac:dyDescent="0.15"/>
  <cols>
    <col min="1" max="2" width="4.125" style="2" customWidth="1"/>
    <col min="3" max="3" width="8.75" style="2" customWidth="1"/>
    <col min="4" max="4" width="9" style="2"/>
    <col min="5" max="9" width="8.875" style="2" customWidth="1"/>
    <col min="10" max="11" width="9" style="2" customWidth="1"/>
    <col min="12" max="16384" width="9" style="2"/>
  </cols>
  <sheetData>
    <row r="1" spans="1:11" x14ac:dyDescent="0.15">
      <c r="A1" s="106" t="s">
        <v>288</v>
      </c>
      <c r="B1" s="106"/>
    </row>
    <row r="3" spans="1:11" s="5" customFormat="1" ht="17.25" customHeight="1" x14ac:dyDescent="0.15">
      <c r="A3" s="571" t="s">
        <v>322</v>
      </c>
      <c r="B3" s="571"/>
      <c r="C3" s="571"/>
      <c r="D3" s="571"/>
      <c r="E3" s="571"/>
      <c r="F3" s="311"/>
      <c r="G3" s="311"/>
      <c r="H3" s="311"/>
      <c r="I3" s="311"/>
      <c r="J3" s="311"/>
      <c r="K3" s="311"/>
    </row>
    <row r="4" spans="1:11" s="5" customFormat="1" x14ac:dyDescent="0.15">
      <c r="A4" s="311"/>
      <c r="B4" s="311"/>
      <c r="C4" s="311"/>
      <c r="D4" s="311"/>
      <c r="E4" s="311"/>
      <c r="F4" s="311"/>
      <c r="G4" s="311"/>
      <c r="H4" s="311"/>
      <c r="I4" s="311"/>
      <c r="J4" s="311"/>
      <c r="K4" s="311"/>
    </row>
    <row r="5" spans="1:11" s="5" customFormat="1" ht="14.25" thickBot="1" x14ac:dyDescent="0.2">
      <c r="A5" s="562" t="s">
        <v>312</v>
      </c>
      <c r="B5" s="562"/>
      <c r="C5" s="562"/>
      <c r="D5" s="562"/>
      <c r="E5" s="562"/>
      <c r="F5" s="348"/>
      <c r="G5" s="348"/>
      <c r="H5" s="348"/>
      <c r="I5" s="348"/>
      <c r="J5" s="348"/>
      <c r="K5" s="348"/>
    </row>
    <row r="6" spans="1:11" s="5" customFormat="1" ht="27" customHeight="1" x14ac:dyDescent="0.15">
      <c r="A6" s="481" t="s">
        <v>352</v>
      </c>
      <c r="B6" s="482" t="s">
        <v>372</v>
      </c>
      <c r="C6" s="566" t="s">
        <v>124</v>
      </c>
      <c r="D6" s="568" t="s">
        <v>365</v>
      </c>
      <c r="E6" s="485" t="s">
        <v>125</v>
      </c>
      <c r="F6" s="486"/>
      <c r="G6" s="485" t="s">
        <v>366</v>
      </c>
      <c r="H6" s="486"/>
      <c r="I6" s="485" t="s">
        <v>126</v>
      </c>
      <c r="J6" s="486"/>
      <c r="K6" s="564" t="s">
        <v>367</v>
      </c>
    </row>
    <row r="7" spans="1:11" s="5" customFormat="1" ht="18" customHeight="1" x14ac:dyDescent="0.15">
      <c r="A7" s="490" t="s">
        <v>16</v>
      </c>
      <c r="B7" s="491" t="s">
        <v>16</v>
      </c>
      <c r="C7" s="567"/>
      <c r="D7" s="569"/>
      <c r="E7" s="257" t="s">
        <v>127</v>
      </c>
      <c r="F7" s="257" t="s">
        <v>373</v>
      </c>
      <c r="G7" s="257" t="s">
        <v>127</v>
      </c>
      <c r="H7" s="257" t="s">
        <v>373</v>
      </c>
      <c r="I7" s="415" t="s">
        <v>127</v>
      </c>
      <c r="J7" s="415" t="s">
        <v>373</v>
      </c>
      <c r="K7" s="565"/>
    </row>
    <row r="8" spans="1:11" s="5" customFormat="1" ht="21" customHeight="1" x14ac:dyDescent="0.15">
      <c r="A8" s="166" t="s">
        <v>346</v>
      </c>
      <c r="B8" s="334">
        <v>30</v>
      </c>
      <c r="C8" s="84">
        <v>347</v>
      </c>
      <c r="D8" s="331">
        <v>15076</v>
      </c>
      <c r="E8" s="341">
        <v>24</v>
      </c>
      <c r="F8" s="341">
        <v>357</v>
      </c>
      <c r="G8" s="76">
        <v>1</v>
      </c>
      <c r="H8" s="76">
        <v>21</v>
      </c>
      <c r="I8" s="341">
        <v>706</v>
      </c>
      <c r="J8" s="341">
        <v>10858</v>
      </c>
      <c r="K8" s="344">
        <v>3840</v>
      </c>
    </row>
    <row r="9" spans="1:11" s="5" customFormat="1" ht="21" customHeight="1" x14ac:dyDescent="0.15">
      <c r="A9" s="335" t="s">
        <v>404</v>
      </c>
      <c r="B9" s="334" t="s">
        <v>383</v>
      </c>
      <c r="C9" s="84">
        <v>348</v>
      </c>
      <c r="D9" s="331">
        <v>17406</v>
      </c>
      <c r="E9" s="76">
        <v>22</v>
      </c>
      <c r="F9" s="76">
        <v>209</v>
      </c>
      <c r="G9" s="76">
        <v>1</v>
      </c>
      <c r="H9" s="76">
        <v>16</v>
      </c>
      <c r="I9" s="76">
        <v>652</v>
      </c>
      <c r="J9" s="76">
        <v>9497</v>
      </c>
      <c r="K9" s="347">
        <v>7684</v>
      </c>
    </row>
    <row r="10" spans="1:11" s="5" customFormat="1" ht="21" customHeight="1" x14ac:dyDescent="0.15">
      <c r="A10" s="335"/>
      <c r="B10" s="334">
        <v>2</v>
      </c>
      <c r="C10" s="84">
        <v>347</v>
      </c>
      <c r="D10" s="331">
        <v>7669</v>
      </c>
      <c r="E10" s="341">
        <v>17</v>
      </c>
      <c r="F10" s="341">
        <v>105</v>
      </c>
      <c r="G10" s="341" t="s">
        <v>323</v>
      </c>
      <c r="H10" s="341" t="s">
        <v>323</v>
      </c>
      <c r="I10" s="341">
        <v>417</v>
      </c>
      <c r="J10" s="341">
        <v>4966</v>
      </c>
      <c r="K10" s="344">
        <v>2598</v>
      </c>
    </row>
    <row r="11" spans="1:11" s="5" customFormat="1" ht="21" customHeight="1" x14ac:dyDescent="0.15">
      <c r="A11" s="335"/>
      <c r="B11" s="334">
        <v>3</v>
      </c>
      <c r="C11" s="84">
        <v>348</v>
      </c>
      <c r="D11" s="331">
        <v>10477</v>
      </c>
      <c r="E11" s="341">
        <v>28</v>
      </c>
      <c r="F11" s="341">
        <v>210</v>
      </c>
      <c r="G11" s="341" t="s">
        <v>323</v>
      </c>
      <c r="H11" s="341" t="s">
        <v>323</v>
      </c>
      <c r="I11" s="341">
        <v>507</v>
      </c>
      <c r="J11" s="341">
        <v>6592</v>
      </c>
      <c r="K11" s="344">
        <v>3675</v>
      </c>
    </row>
    <row r="12" spans="1:11" s="5" customFormat="1" ht="21" customHeight="1" x14ac:dyDescent="0.15">
      <c r="A12" s="335"/>
      <c r="B12" s="334">
        <v>4</v>
      </c>
      <c r="C12" s="84">
        <v>348</v>
      </c>
      <c r="D12" s="331">
        <v>11782</v>
      </c>
      <c r="E12" s="342">
        <v>33</v>
      </c>
      <c r="F12" s="342">
        <v>345</v>
      </c>
      <c r="G12" s="342" t="s">
        <v>323</v>
      </c>
      <c r="H12" s="342" t="s">
        <v>323</v>
      </c>
      <c r="I12" s="342">
        <v>571</v>
      </c>
      <c r="J12" s="342">
        <v>7882</v>
      </c>
      <c r="K12" s="344">
        <v>3555</v>
      </c>
    </row>
    <row r="13" spans="1:11" s="5" customFormat="1" ht="21" customHeight="1" thickBot="1" x14ac:dyDescent="0.2">
      <c r="A13" s="340"/>
      <c r="B13" s="337">
        <v>5</v>
      </c>
      <c r="C13" s="254">
        <v>349</v>
      </c>
      <c r="D13" s="452">
        <f>SUM(F13,H13,J13,K13)</f>
        <v>10378</v>
      </c>
      <c r="E13" s="349">
        <v>34</v>
      </c>
      <c r="F13" s="349">
        <v>358</v>
      </c>
      <c r="G13" s="235">
        <v>2</v>
      </c>
      <c r="H13" s="235">
        <v>256</v>
      </c>
      <c r="I13" s="349">
        <v>501</v>
      </c>
      <c r="J13" s="349">
        <v>6208</v>
      </c>
      <c r="K13" s="350">
        <v>3556</v>
      </c>
    </row>
    <row r="14" spans="1:11" s="5" customFormat="1" ht="21" customHeight="1" x14ac:dyDescent="0.15">
      <c r="A14" s="311"/>
      <c r="B14" s="311"/>
      <c r="C14" s="311"/>
      <c r="D14" s="311"/>
      <c r="E14" s="311"/>
      <c r="F14" s="311"/>
      <c r="G14" s="311"/>
      <c r="H14" s="311"/>
      <c r="I14" s="573" t="s">
        <v>128</v>
      </c>
      <c r="J14" s="573"/>
      <c r="K14" s="573"/>
    </row>
  </sheetData>
  <sheetProtection formatCells="0"/>
  <mergeCells count="11">
    <mergeCell ref="A3:E3"/>
    <mergeCell ref="A5:E5"/>
    <mergeCell ref="I14:K14"/>
    <mergeCell ref="C6:C7"/>
    <mergeCell ref="D6:D7"/>
    <mergeCell ref="E6:F6"/>
    <mergeCell ref="G6:H6"/>
    <mergeCell ref="I6:J6"/>
    <mergeCell ref="K6:K7"/>
    <mergeCell ref="A6:A7"/>
    <mergeCell ref="B6:B7"/>
  </mergeCells>
  <phoneticPr fontId="3"/>
  <hyperlinks>
    <hyperlink ref="A1" location="第13章目次!A1" display="第13章目次へもどる" xr:uid="{00000000-0004-0000-1800-000000000000}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12"/>
  <sheetViews>
    <sheetView showGridLines="0" zoomScaleNormal="100" workbookViewId="0">
      <selection activeCell="F12" sqref="F12"/>
    </sheetView>
  </sheetViews>
  <sheetFormatPr defaultRowHeight="13.5" x14ac:dyDescent="0.15"/>
  <cols>
    <col min="1" max="2" width="4.625" customWidth="1"/>
    <col min="3" max="5" width="16.25" customWidth="1"/>
    <col min="6" max="9" width="10.75" customWidth="1"/>
  </cols>
  <sheetData>
    <row r="1" spans="1:9" s="2" customFormat="1" x14ac:dyDescent="0.15">
      <c r="A1" s="106" t="s">
        <v>288</v>
      </c>
      <c r="B1" s="106"/>
    </row>
    <row r="2" spans="1:9" s="2" customFormat="1" x14ac:dyDescent="0.15"/>
    <row r="3" spans="1:9" ht="17.25" customHeight="1" x14ac:dyDescent="0.2">
      <c r="A3" s="561" t="s">
        <v>129</v>
      </c>
      <c r="B3" s="561"/>
      <c r="C3" s="561"/>
      <c r="D3" s="561"/>
      <c r="E3" s="561"/>
      <c r="F3" s="561"/>
      <c r="G3" s="351"/>
      <c r="H3" s="351"/>
      <c r="I3" s="351"/>
    </row>
    <row r="4" spans="1:9" ht="14.25" customHeight="1" thickBot="1" x14ac:dyDescent="0.2">
      <c r="A4" s="311"/>
      <c r="B4" s="311"/>
      <c r="C4" s="311"/>
      <c r="D4" s="311"/>
      <c r="E4" s="311"/>
      <c r="F4" s="311"/>
      <c r="G4" s="351"/>
      <c r="H4" s="351"/>
      <c r="I4" s="351"/>
    </row>
    <row r="5" spans="1:9" ht="21" customHeight="1" x14ac:dyDescent="0.15">
      <c r="A5" s="155" t="s">
        <v>352</v>
      </c>
      <c r="B5" s="414" t="s">
        <v>268</v>
      </c>
      <c r="C5" s="17" t="s">
        <v>385</v>
      </c>
      <c r="D5" s="17" t="s">
        <v>386</v>
      </c>
      <c r="E5" s="399" t="s">
        <v>387</v>
      </c>
      <c r="F5" s="311"/>
      <c r="H5" s="351"/>
      <c r="I5" s="351"/>
    </row>
    <row r="6" spans="1:9" ht="21" customHeight="1" x14ac:dyDescent="0.15">
      <c r="A6" s="352" t="s">
        <v>346</v>
      </c>
      <c r="B6" s="353">
        <v>30</v>
      </c>
      <c r="C6" s="354">
        <v>348</v>
      </c>
      <c r="D6" s="354">
        <v>19360</v>
      </c>
      <c r="E6" s="355">
        <f>D6/C6</f>
        <v>55.632183908045974</v>
      </c>
      <c r="F6" s="311"/>
      <c r="G6" s="351"/>
      <c r="H6" s="351"/>
      <c r="I6" s="351"/>
    </row>
    <row r="7" spans="1:9" ht="21" customHeight="1" x14ac:dyDescent="0.15">
      <c r="A7" s="408" t="s">
        <v>404</v>
      </c>
      <c r="B7" s="151" t="s">
        <v>348</v>
      </c>
      <c r="C7" s="356">
        <v>348</v>
      </c>
      <c r="D7" s="356">
        <v>16671</v>
      </c>
      <c r="E7" s="357">
        <f t="shared" ref="E7:E11" si="0">D7/C7</f>
        <v>47.905172413793103</v>
      </c>
      <c r="F7" s="311"/>
      <c r="G7" s="351"/>
      <c r="H7" s="351"/>
      <c r="I7" s="351"/>
    </row>
    <row r="8" spans="1:9" ht="21" customHeight="1" x14ac:dyDescent="0.15">
      <c r="A8" s="408"/>
      <c r="B8" s="151">
        <v>2</v>
      </c>
      <c r="C8" s="358">
        <v>347</v>
      </c>
      <c r="D8" s="358">
        <v>9985</v>
      </c>
      <c r="E8" s="357">
        <f t="shared" si="0"/>
        <v>28.775216138328531</v>
      </c>
      <c r="F8" s="311"/>
      <c r="G8" s="351"/>
      <c r="H8" s="351"/>
      <c r="I8" s="351"/>
    </row>
    <row r="9" spans="1:9" ht="21" customHeight="1" x14ac:dyDescent="0.15">
      <c r="A9" s="408"/>
      <c r="B9" s="151">
        <v>3</v>
      </c>
      <c r="C9" s="358">
        <v>348</v>
      </c>
      <c r="D9" s="358">
        <v>13263</v>
      </c>
      <c r="E9" s="357">
        <f t="shared" si="0"/>
        <v>38.112068965517238</v>
      </c>
      <c r="F9" s="311"/>
      <c r="G9" s="351"/>
      <c r="H9" s="351"/>
      <c r="I9" s="351"/>
    </row>
    <row r="10" spans="1:9" ht="21" customHeight="1" x14ac:dyDescent="0.15">
      <c r="A10" s="408"/>
      <c r="B10" s="151">
        <v>4</v>
      </c>
      <c r="C10" s="358">
        <v>348</v>
      </c>
      <c r="D10" s="358">
        <v>14335</v>
      </c>
      <c r="E10" s="357">
        <f t="shared" si="0"/>
        <v>41.192528735632187</v>
      </c>
      <c r="F10" s="311"/>
      <c r="G10" s="351"/>
      <c r="H10" s="351"/>
      <c r="I10" s="351"/>
    </row>
    <row r="11" spans="1:9" ht="21" customHeight="1" thickBot="1" x14ac:dyDescent="0.2">
      <c r="A11" s="409"/>
      <c r="B11" s="157">
        <v>5</v>
      </c>
      <c r="C11" s="359">
        <v>349</v>
      </c>
      <c r="D11" s="359">
        <v>15868</v>
      </c>
      <c r="E11" s="360">
        <f t="shared" si="0"/>
        <v>45.467048710601716</v>
      </c>
      <c r="F11" s="311"/>
      <c r="G11" s="351"/>
      <c r="H11" s="351"/>
      <c r="I11" s="351"/>
    </row>
    <row r="12" spans="1:9" ht="21" customHeight="1" x14ac:dyDescent="0.15">
      <c r="A12" s="311"/>
      <c r="B12" s="311"/>
      <c r="C12" s="311"/>
      <c r="D12" s="311"/>
      <c r="E12" s="453" t="s">
        <v>413</v>
      </c>
      <c r="F12" s="311"/>
      <c r="G12" s="351"/>
      <c r="H12" s="351"/>
      <c r="I12" s="351"/>
    </row>
  </sheetData>
  <sheetProtection formatCells="0"/>
  <mergeCells count="1">
    <mergeCell ref="A3:F3"/>
  </mergeCells>
  <phoneticPr fontId="3"/>
  <hyperlinks>
    <hyperlink ref="A1" location="第13章目次!A1" display="第13章目次へもどる" xr:uid="{00000000-0004-0000-1900-000000000000}"/>
  </hyperlinks>
  <pageMargins left="0.78740157480314965" right="0.78740157480314965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F47"/>
  <sheetViews>
    <sheetView showGridLines="0" topLeftCell="A46" zoomScaleNormal="100" zoomScaleSheetLayoutView="100" workbookViewId="0">
      <selection activeCell="H30" sqref="H30"/>
    </sheetView>
  </sheetViews>
  <sheetFormatPr defaultRowHeight="13.5" x14ac:dyDescent="0.15"/>
  <cols>
    <col min="1" max="1" width="7.125" customWidth="1"/>
    <col min="2" max="2" width="14.5" customWidth="1"/>
    <col min="3" max="3" width="23" customWidth="1"/>
    <col min="4" max="4" width="20.625" customWidth="1"/>
    <col min="5" max="5" width="23.5" customWidth="1"/>
    <col min="6" max="6" width="16.375" customWidth="1"/>
  </cols>
  <sheetData>
    <row r="1" spans="1:6" s="2" customFormat="1" x14ac:dyDescent="0.15">
      <c r="A1" s="106" t="s">
        <v>288</v>
      </c>
    </row>
    <row r="2" spans="1:6" s="2" customFormat="1" x14ac:dyDescent="0.15"/>
    <row r="3" spans="1:6" s="5" customFormat="1" ht="18.75" x14ac:dyDescent="0.2">
      <c r="A3" s="86" t="s">
        <v>130</v>
      </c>
      <c r="B3" s="361"/>
      <c r="C3" s="362"/>
      <c r="D3" s="361"/>
      <c r="E3" s="361"/>
      <c r="F3" s="361"/>
    </row>
    <row r="4" spans="1:6" s="5" customFormat="1" ht="15.75" customHeight="1" thickBot="1" x14ac:dyDescent="0.2">
      <c r="A4" s="361"/>
      <c r="B4" s="361"/>
      <c r="C4" s="361"/>
      <c r="D4" s="361"/>
      <c r="E4" s="574">
        <v>45383</v>
      </c>
      <c r="F4" s="574"/>
    </row>
    <row r="5" spans="1:6" s="5" customFormat="1" ht="17.25" customHeight="1" x14ac:dyDescent="0.15">
      <c r="A5" s="237" t="s">
        <v>131</v>
      </c>
      <c r="B5" s="238" t="s">
        <v>132</v>
      </c>
      <c r="C5" s="238" t="s">
        <v>133</v>
      </c>
      <c r="D5" s="238" t="s">
        <v>134</v>
      </c>
      <c r="E5" s="238" t="s">
        <v>135</v>
      </c>
      <c r="F5" s="239" t="s">
        <v>136</v>
      </c>
    </row>
    <row r="6" spans="1:6" s="5" customFormat="1" ht="20.25" customHeight="1" x14ac:dyDescent="0.15">
      <c r="A6" s="89" t="s">
        <v>137</v>
      </c>
      <c r="B6" s="90" t="s">
        <v>138</v>
      </c>
      <c r="C6" s="90" t="s">
        <v>139</v>
      </c>
      <c r="D6" s="90" t="s">
        <v>140</v>
      </c>
      <c r="E6" s="90" t="s">
        <v>141</v>
      </c>
      <c r="F6" s="148">
        <v>14335</v>
      </c>
    </row>
    <row r="7" spans="1:6" s="243" customFormat="1" ht="20.25" customHeight="1" x14ac:dyDescent="0.15">
      <c r="A7" s="89" t="s">
        <v>142</v>
      </c>
      <c r="B7" s="90" t="s">
        <v>143</v>
      </c>
      <c r="C7" s="90" t="s">
        <v>144</v>
      </c>
      <c r="D7" s="90" t="s">
        <v>145</v>
      </c>
      <c r="E7" s="90" t="s">
        <v>146</v>
      </c>
      <c r="F7" s="148">
        <v>30399</v>
      </c>
    </row>
    <row r="8" spans="1:6" s="243" customFormat="1" ht="20.25" customHeight="1" x14ac:dyDescent="0.15">
      <c r="A8" s="89" t="s">
        <v>142</v>
      </c>
      <c r="B8" s="90" t="s">
        <v>143</v>
      </c>
      <c r="C8" s="90" t="s">
        <v>147</v>
      </c>
      <c r="D8" s="90" t="s">
        <v>148</v>
      </c>
      <c r="E8" s="90" t="s">
        <v>149</v>
      </c>
      <c r="F8" s="148">
        <v>33329</v>
      </c>
    </row>
    <row r="9" spans="1:6" s="243" customFormat="1" ht="20.25" customHeight="1" x14ac:dyDescent="0.15">
      <c r="A9" s="89" t="s">
        <v>142</v>
      </c>
      <c r="B9" s="90" t="s">
        <v>143</v>
      </c>
      <c r="C9" s="90" t="s">
        <v>150</v>
      </c>
      <c r="D9" s="90" t="s">
        <v>151</v>
      </c>
      <c r="E9" s="90" t="s">
        <v>152</v>
      </c>
      <c r="F9" s="148">
        <v>33329</v>
      </c>
    </row>
    <row r="10" spans="1:6" s="243" customFormat="1" ht="20.25" customHeight="1" x14ac:dyDescent="0.15">
      <c r="A10" s="89" t="s">
        <v>142</v>
      </c>
      <c r="B10" s="90" t="s">
        <v>143</v>
      </c>
      <c r="C10" s="90" t="s">
        <v>155</v>
      </c>
      <c r="D10" s="90" t="s">
        <v>156</v>
      </c>
      <c r="E10" s="90" t="s">
        <v>157</v>
      </c>
      <c r="F10" s="148">
        <v>33329</v>
      </c>
    </row>
    <row r="11" spans="1:6" s="243" customFormat="1" ht="20.25" customHeight="1" x14ac:dyDescent="0.15">
      <c r="A11" s="89" t="s">
        <v>142</v>
      </c>
      <c r="B11" s="90" t="s">
        <v>143</v>
      </c>
      <c r="C11" s="90" t="s">
        <v>153</v>
      </c>
      <c r="D11" s="90" t="s">
        <v>154</v>
      </c>
      <c r="E11" s="90" t="s">
        <v>338</v>
      </c>
      <c r="F11" s="148">
        <v>41760</v>
      </c>
    </row>
    <row r="12" spans="1:6" s="243" customFormat="1" ht="19.5" customHeight="1" x14ac:dyDescent="0.15">
      <c r="A12" s="89"/>
      <c r="B12" s="90"/>
      <c r="C12" s="90" t="s">
        <v>388</v>
      </c>
      <c r="D12" s="90"/>
      <c r="E12" s="90"/>
      <c r="F12" s="92"/>
    </row>
    <row r="13" spans="1:6" s="243" customFormat="1" ht="20.25" customHeight="1" x14ac:dyDescent="0.15">
      <c r="A13" s="89" t="s">
        <v>142</v>
      </c>
      <c r="B13" s="90" t="s">
        <v>143</v>
      </c>
      <c r="C13" s="90" t="s">
        <v>158</v>
      </c>
      <c r="D13" s="90" t="s">
        <v>159</v>
      </c>
      <c r="E13" s="90" t="s">
        <v>160</v>
      </c>
      <c r="F13" s="148">
        <v>35886</v>
      </c>
    </row>
    <row r="14" spans="1:6" s="243" customFormat="1" ht="20.25" customHeight="1" x14ac:dyDescent="0.15">
      <c r="A14" s="89" t="s">
        <v>142</v>
      </c>
      <c r="B14" s="90" t="s">
        <v>143</v>
      </c>
      <c r="C14" s="90" t="s">
        <v>161</v>
      </c>
      <c r="D14" s="90" t="s">
        <v>162</v>
      </c>
      <c r="E14" s="90" t="s">
        <v>163</v>
      </c>
      <c r="F14" s="148">
        <v>35886</v>
      </c>
    </row>
    <row r="15" spans="1:6" s="243" customFormat="1" ht="20.25" customHeight="1" x14ac:dyDescent="0.15">
      <c r="A15" s="89" t="s">
        <v>142</v>
      </c>
      <c r="B15" s="90" t="s">
        <v>143</v>
      </c>
      <c r="C15" s="90" t="s">
        <v>164</v>
      </c>
      <c r="D15" s="90" t="s">
        <v>165</v>
      </c>
      <c r="E15" s="90" t="s">
        <v>166</v>
      </c>
      <c r="F15" s="148">
        <v>35886</v>
      </c>
    </row>
    <row r="16" spans="1:6" s="243" customFormat="1" ht="20.25" customHeight="1" x14ac:dyDescent="0.15">
      <c r="A16" s="89" t="s">
        <v>142</v>
      </c>
      <c r="B16" s="90" t="s">
        <v>143</v>
      </c>
      <c r="C16" s="90" t="s">
        <v>167</v>
      </c>
      <c r="D16" s="90" t="s">
        <v>168</v>
      </c>
      <c r="E16" s="90" t="s">
        <v>169</v>
      </c>
      <c r="F16" s="148">
        <v>38078</v>
      </c>
    </row>
    <row r="17" spans="1:6" s="243" customFormat="1" ht="20.25" customHeight="1" x14ac:dyDescent="0.15">
      <c r="A17" s="89" t="s">
        <v>142</v>
      </c>
      <c r="B17" s="90" t="s">
        <v>143</v>
      </c>
      <c r="C17" s="90" t="s">
        <v>170</v>
      </c>
      <c r="D17" s="90" t="s">
        <v>171</v>
      </c>
      <c r="E17" s="90" t="s">
        <v>172</v>
      </c>
      <c r="F17" s="148">
        <v>38078</v>
      </c>
    </row>
    <row r="18" spans="1:6" s="243" customFormat="1" ht="20.25" customHeight="1" x14ac:dyDescent="0.15">
      <c r="A18" s="89" t="s">
        <v>330</v>
      </c>
      <c r="B18" s="90" t="s">
        <v>331</v>
      </c>
      <c r="C18" s="90" t="s">
        <v>332</v>
      </c>
      <c r="D18" s="90" t="s">
        <v>333</v>
      </c>
      <c r="E18" s="90" t="s">
        <v>340</v>
      </c>
      <c r="F18" s="148">
        <v>43525</v>
      </c>
    </row>
    <row r="19" spans="1:6" s="243" customFormat="1" ht="20.25" customHeight="1" x14ac:dyDescent="0.15">
      <c r="A19" s="89" t="s">
        <v>330</v>
      </c>
      <c r="B19" s="90" t="s">
        <v>331</v>
      </c>
      <c r="C19" s="90" t="s">
        <v>368</v>
      </c>
      <c r="D19" s="90" t="s">
        <v>391</v>
      </c>
      <c r="E19" s="90" t="s">
        <v>172</v>
      </c>
      <c r="F19" s="148">
        <v>44643</v>
      </c>
    </row>
    <row r="20" spans="1:6" s="243" customFormat="1" ht="20.25" customHeight="1" x14ac:dyDescent="0.15">
      <c r="A20" s="89" t="s">
        <v>142</v>
      </c>
      <c r="B20" s="90" t="s">
        <v>143</v>
      </c>
      <c r="C20" s="90" t="s">
        <v>173</v>
      </c>
      <c r="D20" s="90" t="s">
        <v>174</v>
      </c>
      <c r="E20" s="90" t="s">
        <v>339</v>
      </c>
      <c r="F20" s="148">
        <v>35886</v>
      </c>
    </row>
    <row r="21" spans="1:6" s="243" customFormat="1" ht="19.5" customHeight="1" x14ac:dyDescent="0.15">
      <c r="A21" s="89" t="s">
        <v>175</v>
      </c>
      <c r="B21" s="90" t="s">
        <v>176</v>
      </c>
      <c r="C21" s="90" t="s">
        <v>177</v>
      </c>
      <c r="D21" s="90" t="s">
        <v>178</v>
      </c>
      <c r="E21" s="90" t="s">
        <v>179</v>
      </c>
      <c r="F21" s="91" t="s">
        <v>180</v>
      </c>
    </row>
    <row r="22" spans="1:6" s="243" customFormat="1" ht="19.5" customHeight="1" x14ac:dyDescent="0.15">
      <c r="A22" s="89"/>
      <c r="B22" s="90" t="s">
        <v>181</v>
      </c>
      <c r="C22" s="90" t="s">
        <v>389</v>
      </c>
      <c r="D22" s="90" t="s">
        <v>178</v>
      </c>
      <c r="E22" s="90" t="s">
        <v>179</v>
      </c>
      <c r="F22" s="91" t="s">
        <v>180</v>
      </c>
    </row>
    <row r="23" spans="1:6" s="243" customFormat="1" ht="20.25" customHeight="1" x14ac:dyDescent="0.15">
      <c r="A23" s="89" t="s">
        <v>142</v>
      </c>
      <c r="B23" s="90" t="s">
        <v>143</v>
      </c>
      <c r="C23" s="90" t="s">
        <v>182</v>
      </c>
      <c r="D23" s="90" t="s">
        <v>183</v>
      </c>
      <c r="E23" s="90" t="s">
        <v>184</v>
      </c>
      <c r="F23" s="148">
        <v>35886</v>
      </c>
    </row>
    <row r="24" spans="1:6" s="243" customFormat="1" ht="19.5" customHeight="1" x14ac:dyDescent="0.15">
      <c r="A24" s="89"/>
      <c r="B24" s="90"/>
      <c r="C24" s="90" t="s">
        <v>185</v>
      </c>
      <c r="D24" s="90"/>
      <c r="E24" s="90"/>
      <c r="F24" s="92"/>
    </row>
    <row r="25" spans="1:6" s="243" customFormat="1" ht="20.25" customHeight="1" x14ac:dyDescent="0.15">
      <c r="A25" s="89" t="s">
        <v>142</v>
      </c>
      <c r="B25" s="90" t="s">
        <v>143</v>
      </c>
      <c r="C25" s="90" t="s">
        <v>186</v>
      </c>
      <c r="D25" s="90" t="s">
        <v>187</v>
      </c>
      <c r="E25" s="90" t="s">
        <v>188</v>
      </c>
      <c r="F25" s="148">
        <v>41760</v>
      </c>
    </row>
    <row r="26" spans="1:6" s="243" customFormat="1" ht="20.25" customHeight="1" x14ac:dyDescent="0.15">
      <c r="A26" s="89" t="s">
        <v>142</v>
      </c>
      <c r="B26" s="90" t="s">
        <v>143</v>
      </c>
      <c r="C26" s="90" t="s">
        <v>189</v>
      </c>
      <c r="D26" s="90" t="s">
        <v>190</v>
      </c>
      <c r="E26" s="90" t="s">
        <v>172</v>
      </c>
      <c r="F26" s="148">
        <v>41760</v>
      </c>
    </row>
    <row r="27" spans="1:6" s="243" customFormat="1" ht="20.25" customHeight="1" x14ac:dyDescent="0.15">
      <c r="A27" s="89" t="s">
        <v>142</v>
      </c>
      <c r="B27" s="90" t="s">
        <v>143</v>
      </c>
      <c r="C27" s="90" t="s">
        <v>191</v>
      </c>
      <c r="D27" s="90" t="s">
        <v>192</v>
      </c>
      <c r="E27" s="90" t="s">
        <v>193</v>
      </c>
      <c r="F27" s="148">
        <v>41760</v>
      </c>
    </row>
    <row r="28" spans="1:6" s="243" customFormat="1" ht="20.25" customHeight="1" x14ac:dyDescent="0.15">
      <c r="A28" s="89" t="s">
        <v>142</v>
      </c>
      <c r="B28" s="90" t="s">
        <v>143</v>
      </c>
      <c r="C28" s="90" t="s">
        <v>324</v>
      </c>
      <c r="D28" s="90" t="s">
        <v>325</v>
      </c>
      <c r="E28" s="90" t="s">
        <v>326</v>
      </c>
      <c r="F28" s="148">
        <v>42856</v>
      </c>
    </row>
    <row r="29" spans="1:6" s="243" customFormat="1" ht="20.25" customHeight="1" x14ac:dyDescent="0.15">
      <c r="A29" s="89" t="s">
        <v>142</v>
      </c>
      <c r="B29" s="90" t="s">
        <v>331</v>
      </c>
      <c r="C29" s="236" t="s">
        <v>374</v>
      </c>
      <c r="D29" s="90" t="s">
        <v>391</v>
      </c>
      <c r="E29" s="90" t="s">
        <v>172</v>
      </c>
      <c r="F29" s="148">
        <v>44643</v>
      </c>
    </row>
    <row r="30" spans="1:6" s="243" customFormat="1" ht="19.5" customHeight="1" x14ac:dyDescent="0.15">
      <c r="A30" s="89"/>
      <c r="B30" s="90"/>
      <c r="C30" s="236" t="s">
        <v>375</v>
      </c>
      <c r="D30" s="90"/>
      <c r="E30" s="90"/>
      <c r="F30" s="148"/>
    </row>
    <row r="31" spans="1:6" s="243" customFormat="1" ht="20.25" customHeight="1" x14ac:dyDescent="0.15">
      <c r="A31" s="89" t="s">
        <v>142</v>
      </c>
      <c r="B31" s="90" t="s">
        <v>331</v>
      </c>
      <c r="C31" s="236" t="s">
        <v>414</v>
      </c>
      <c r="D31" s="90" t="s">
        <v>391</v>
      </c>
      <c r="E31" s="90" t="s">
        <v>172</v>
      </c>
      <c r="F31" s="148">
        <v>45336</v>
      </c>
    </row>
    <row r="32" spans="1:6" s="243" customFormat="1" ht="20.25" customHeight="1" x14ac:dyDescent="0.15">
      <c r="A32" s="89"/>
      <c r="B32" s="90"/>
      <c r="C32" s="236" t="s">
        <v>415</v>
      </c>
      <c r="D32" s="90"/>
      <c r="E32" s="90"/>
      <c r="F32" s="148"/>
    </row>
    <row r="33" spans="1:6" s="243" customFormat="1" ht="20.25" customHeight="1" x14ac:dyDescent="0.15">
      <c r="A33" s="89" t="s">
        <v>142</v>
      </c>
      <c r="B33" s="90" t="s">
        <v>194</v>
      </c>
      <c r="C33" s="90" t="s">
        <v>195</v>
      </c>
      <c r="D33" s="90" t="s">
        <v>196</v>
      </c>
      <c r="E33" s="90" t="s">
        <v>197</v>
      </c>
      <c r="F33" s="148">
        <v>30399</v>
      </c>
    </row>
    <row r="34" spans="1:6" s="243" customFormat="1" ht="20.25" customHeight="1" x14ac:dyDescent="0.15">
      <c r="A34" s="89" t="s">
        <v>142</v>
      </c>
      <c r="B34" s="90" t="s">
        <v>194</v>
      </c>
      <c r="C34" s="90" t="s">
        <v>198</v>
      </c>
      <c r="D34" s="90" t="s">
        <v>199</v>
      </c>
      <c r="E34" s="90" t="s">
        <v>200</v>
      </c>
      <c r="F34" s="148">
        <v>33329</v>
      </c>
    </row>
    <row r="35" spans="1:6" s="243" customFormat="1" ht="20.25" customHeight="1" x14ac:dyDescent="0.15">
      <c r="A35" s="89" t="s">
        <v>142</v>
      </c>
      <c r="B35" s="90" t="s">
        <v>201</v>
      </c>
      <c r="C35" s="90" t="s">
        <v>202</v>
      </c>
      <c r="D35" s="90" t="s">
        <v>203</v>
      </c>
      <c r="E35" s="90" t="s">
        <v>204</v>
      </c>
      <c r="F35" s="148">
        <v>30399</v>
      </c>
    </row>
    <row r="36" spans="1:6" s="243" customFormat="1" ht="20.25" customHeight="1" x14ac:dyDescent="0.15">
      <c r="A36" s="89" t="s">
        <v>142</v>
      </c>
      <c r="B36" s="90" t="s">
        <v>201</v>
      </c>
      <c r="C36" s="90" t="s">
        <v>205</v>
      </c>
      <c r="D36" s="90" t="s">
        <v>206</v>
      </c>
      <c r="E36" s="90" t="s">
        <v>207</v>
      </c>
      <c r="F36" s="148">
        <v>30399</v>
      </c>
    </row>
    <row r="37" spans="1:6" s="243" customFormat="1" ht="30" customHeight="1" x14ac:dyDescent="0.15">
      <c r="A37" s="89" t="s">
        <v>142</v>
      </c>
      <c r="B37" s="90" t="s">
        <v>201</v>
      </c>
      <c r="C37" s="90" t="s">
        <v>208</v>
      </c>
      <c r="D37" s="90" t="s">
        <v>209</v>
      </c>
      <c r="E37" s="90" t="s">
        <v>210</v>
      </c>
      <c r="F37" s="148">
        <v>30399</v>
      </c>
    </row>
    <row r="38" spans="1:6" s="243" customFormat="1" ht="20.25" customHeight="1" x14ac:dyDescent="0.15">
      <c r="A38" s="89" t="s">
        <v>142</v>
      </c>
      <c r="B38" s="90" t="s">
        <v>201</v>
      </c>
      <c r="C38" s="90" t="s">
        <v>211</v>
      </c>
      <c r="D38" s="90" t="s">
        <v>212</v>
      </c>
      <c r="E38" s="90" t="s">
        <v>213</v>
      </c>
      <c r="F38" s="148">
        <v>30399</v>
      </c>
    </row>
    <row r="39" spans="1:6" s="243" customFormat="1" ht="20.25" customHeight="1" x14ac:dyDescent="0.15">
      <c r="A39" s="89" t="s">
        <v>142</v>
      </c>
      <c r="B39" s="90" t="s">
        <v>201</v>
      </c>
      <c r="C39" s="90" t="s">
        <v>369</v>
      </c>
      <c r="D39" s="236" t="s">
        <v>343</v>
      </c>
      <c r="E39" s="90" t="s">
        <v>344</v>
      </c>
      <c r="F39" s="244">
        <v>44228</v>
      </c>
    </row>
    <row r="40" spans="1:6" s="243" customFormat="1" ht="20.25" customHeight="1" x14ac:dyDescent="0.15">
      <c r="A40" s="89" t="s">
        <v>142</v>
      </c>
      <c r="B40" s="90" t="s">
        <v>214</v>
      </c>
      <c r="C40" s="90" t="s">
        <v>215</v>
      </c>
      <c r="D40" s="90" t="s">
        <v>216</v>
      </c>
      <c r="E40" s="90" t="s">
        <v>217</v>
      </c>
      <c r="F40" s="148">
        <v>30399</v>
      </c>
    </row>
    <row r="41" spans="1:6" s="243" customFormat="1" ht="20.25" customHeight="1" x14ac:dyDescent="0.15">
      <c r="A41" s="89" t="s">
        <v>142</v>
      </c>
      <c r="B41" s="90" t="s">
        <v>214</v>
      </c>
      <c r="C41" s="90" t="s">
        <v>218</v>
      </c>
      <c r="D41" s="90" t="s">
        <v>219</v>
      </c>
      <c r="E41" s="90" t="s">
        <v>146</v>
      </c>
      <c r="F41" s="148">
        <v>30399</v>
      </c>
    </row>
    <row r="42" spans="1:6" s="243" customFormat="1" ht="20.25" customHeight="1" x14ac:dyDescent="0.15">
      <c r="A42" s="89" t="s">
        <v>142</v>
      </c>
      <c r="B42" s="90" t="s">
        <v>214</v>
      </c>
      <c r="C42" s="90" t="s">
        <v>220</v>
      </c>
      <c r="D42" s="90" t="s">
        <v>221</v>
      </c>
      <c r="E42" s="90" t="s">
        <v>146</v>
      </c>
      <c r="F42" s="148">
        <v>30399</v>
      </c>
    </row>
    <row r="43" spans="1:6" s="243" customFormat="1" ht="20.25" customHeight="1" x14ac:dyDescent="0.15">
      <c r="A43" s="89" t="s">
        <v>142</v>
      </c>
      <c r="B43" s="90" t="s">
        <v>214</v>
      </c>
      <c r="C43" s="90" t="s">
        <v>222</v>
      </c>
      <c r="D43" s="90" t="s">
        <v>223</v>
      </c>
      <c r="E43" s="90" t="s">
        <v>146</v>
      </c>
      <c r="F43" s="148">
        <v>30399</v>
      </c>
    </row>
    <row r="44" spans="1:6" s="5" customFormat="1" ht="20.25" customHeight="1" x14ac:dyDescent="0.15">
      <c r="A44" s="89" t="s">
        <v>142</v>
      </c>
      <c r="B44" s="90" t="s">
        <v>214</v>
      </c>
      <c r="C44" s="90" t="s">
        <v>224</v>
      </c>
      <c r="D44" s="90" t="s">
        <v>225</v>
      </c>
      <c r="E44" s="240" t="s">
        <v>226</v>
      </c>
      <c r="F44" s="148">
        <v>38078</v>
      </c>
    </row>
    <row r="45" spans="1:6" s="5" customFormat="1" ht="17.25" customHeight="1" x14ac:dyDescent="0.15">
      <c r="A45" s="89" t="s">
        <v>142</v>
      </c>
      <c r="B45" s="90" t="s">
        <v>214</v>
      </c>
      <c r="C45" s="90" t="s">
        <v>227</v>
      </c>
      <c r="D45" s="90" t="s">
        <v>228</v>
      </c>
      <c r="E45" s="240" t="s">
        <v>229</v>
      </c>
      <c r="F45" s="148">
        <v>38078</v>
      </c>
    </row>
    <row r="46" spans="1:6" ht="14.25" thickBot="1" x14ac:dyDescent="0.2">
      <c r="A46" s="241" t="s">
        <v>142</v>
      </c>
      <c r="B46" s="96" t="s">
        <v>230</v>
      </c>
      <c r="C46" s="96" t="s">
        <v>231</v>
      </c>
      <c r="D46" s="96" t="s">
        <v>232</v>
      </c>
      <c r="E46" s="96" t="s">
        <v>233</v>
      </c>
      <c r="F46" s="242">
        <v>30399</v>
      </c>
    </row>
    <row r="47" spans="1:6" x14ac:dyDescent="0.15">
      <c r="A47" s="361"/>
      <c r="B47" s="361"/>
      <c r="C47" s="361"/>
      <c r="D47" s="361"/>
      <c r="E47" s="361"/>
      <c r="F47" s="363" t="s">
        <v>390</v>
      </c>
    </row>
  </sheetData>
  <sheetProtection formatCells="0"/>
  <mergeCells count="1">
    <mergeCell ref="E4:F4"/>
  </mergeCells>
  <phoneticPr fontId="3"/>
  <hyperlinks>
    <hyperlink ref="A1" location="第13章目次!A1" display="第13章目次へもどる" xr:uid="{00000000-0004-0000-1A00-000000000000}"/>
  </hyperlinks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7"/>
  <sheetViews>
    <sheetView showGridLines="0" zoomScaleNormal="100" zoomScaleSheetLayoutView="100" workbookViewId="0">
      <selection activeCell="E8" sqref="E8"/>
    </sheetView>
  </sheetViews>
  <sheetFormatPr defaultRowHeight="13.5" x14ac:dyDescent="0.15"/>
  <cols>
    <col min="1" max="1" width="7.125" customWidth="1"/>
    <col min="2" max="2" width="15.625" customWidth="1"/>
    <col min="3" max="3" width="23.625" customWidth="1"/>
    <col min="4" max="4" width="20.625" customWidth="1"/>
    <col min="5" max="5" width="23.375" customWidth="1"/>
    <col min="6" max="6" width="16.5" customWidth="1"/>
  </cols>
  <sheetData>
    <row r="1" spans="1:6" s="2" customFormat="1" x14ac:dyDescent="0.15">
      <c r="A1" s="106" t="s">
        <v>288</v>
      </c>
    </row>
    <row r="2" spans="1:6" s="2" customFormat="1" x14ac:dyDescent="0.15"/>
    <row r="3" spans="1:6" ht="18.75" x14ac:dyDescent="0.2">
      <c r="A3" s="86" t="s">
        <v>234</v>
      </c>
      <c r="C3" s="87"/>
    </row>
    <row r="4" spans="1:6" ht="14.25" thickBot="1" x14ac:dyDescent="0.2">
      <c r="E4" s="575">
        <v>45383</v>
      </c>
      <c r="F4" s="575"/>
    </row>
    <row r="5" spans="1:6" ht="18" customHeight="1" x14ac:dyDescent="0.15">
      <c r="A5" s="22" t="s">
        <v>235</v>
      </c>
      <c r="B5" s="23" t="s">
        <v>132</v>
      </c>
      <c r="C5" s="23" t="s">
        <v>133</v>
      </c>
      <c r="D5" s="23" t="s">
        <v>134</v>
      </c>
      <c r="E5" s="23" t="s">
        <v>135</v>
      </c>
      <c r="F5" s="69" t="s">
        <v>236</v>
      </c>
    </row>
    <row r="6" spans="1:6" ht="25.5" customHeight="1" thickBot="1" x14ac:dyDescent="0.2">
      <c r="A6" s="93" t="s">
        <v>237</v>
      </c>
      <c r="B6" s="95" t="s">
        <v>238</v>
      </c>
      <c r="C6" s="94" t="s">
        <v>239</v>
      </c>
      <c r="D6" s="94" t="s">
        <v>240</v>
      </c>
      <c r="E6" s="96" t="s">
        <v>241</v>
      </c>
      <c r="F6" s="149">
        <v>40119</v>
      </c>
    </row>
    <row r="7" spans="1:6" s="88" customFormat="1" ht="21" customHeight="1" x14ac:dyDescent="0.15">
      <c r="A7"/>
      <c r="B7"/>
      <c r="C7"/>
      <c r="D7"/>
      <c r="E7" s="511" t="s">
        <v>242</v>
      </c>
      <c r="F7" s="511"/>
    </row>
  </sheetData>
  <sheetProtection formatCells="0"/>
  <mergeCells count="2">
    <mergeCell ref="E4:F4"/>
    <mergeCell ref="E7:F7"/>
  </mergeCells>
  <phoneticPr fontId="3"/>
  <hyperlinks>
    <hyperlink ref="A1" location="第13章目次!A1" display="第13章目次へもどる" xr:uid="{00000000-0004-0000-1B00-000000000000}"/>
  </hyperlinks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18"/>
  <sheetViews>
    <sheetView showGridLines="0" topLeftCell="A4" zoomScaleNormal="100" zoomScaleSheetLayoutView="115" workbookViewId="0">
      <selection activeCell="F7" sqref="F7"/>
    </sheetView>
  </sheetViews>
  <sheetFormatPr defaultRowHeight="13.5" x14ac:dyDescent="0.15"/>
  <cols>
    <col min="1" max="1" width="31.75" customWidth="1"/>
    <col min="2" max="2" width="18.25" style="97" customWidth="1"/>
    <col min="3" max="3" width="18.75" style="97" customWidth="1"/>
    <col min="4" max="4" width="18.25" style="97" customWidth="1"/>
  </cols>
  <sheetData>
    <row r="1" spans="1:4" s="2" customFormat="1" x14ac:dyDescent="0.15">
      <c r="A1" s="106" t="s">
        <v>288</v>
      </c>
    </row>
    <row r="2" spans="1:4" s="2" customFormat="1" x14ac:dyDescent="0.15"/>
    <row r="3" spans="1:4" s="2" customFormat="1" ht="17.25" x14ac:dyDescent="0.2">
      <c r="A3" s="1" t="s">
        <v>317</v>
      </c>
      <c r="B3" s="245"/>
      <c r="C3" s="246"/>
      <c r="D3" s="246"/>
    </row>
    <row r="4" spans="1:4" s="2" customFormat="1" ht="4.5" customHeight="1" thickBot="1" x14ac:dyDescent="0.2">
      <c r="B4" s="18"/>
      <c r="C4" s="18"/>
      <c r="D4" s="18"/>
    </row>
    <row r="5" spans="1:4" s="2" customFormat="1" ht="15" customHeight="1" x14ac:dyDescent="0.15">
      <c r="A5" s="556" t="s">
        <v>243</v>
      </c>
      <c r="B5" s="247" t="s">
        <v>370</v>
      </c>
      <c r="C5" s="364" t="s">
        <v>392</v>
      </c>
      <c r="D5" s="366" t="s">
        <v>416</v>
      </c>
    </row>
    <row r="6" spans="1:4" s="2" customFormat="1" ht="15" customHeight="1" x14ac:dyDescent="0.15">
      <c r="A6" s="557"/>
      <c r="B6" s="248" t="s">
        <v>244</v>
      </c>
      <c r="C6" s="365" t="s">
        <v>244</v>
      </c>
      <c r="D6" s="367" t="s">
        <v>244</v>
      </c>
    </row>
    <row r="7" spans="1:4" s="2" customFormat="1" ht="18" customHeight="1" x14ac:dyDescent="0.15">
      <c r="A7" s="249" t="s">
        <v>393</v>
      </c>
      <c r="B7" s="454">
        <v>26166</v>
      </c>
      <c r="C7" s="455">
        <v>28945</v>
      </c>
      <c r="D7" s="368">
        <v>29478</v>
      </c>
    </row>
    <row r="8" spans="1:4" s="2" customFormat="1" ht="18" customHeight="1" x14ac:dyDescent="0.15">
      <c r="A8" s="250" t="s">
        <v>394</v>
      </c>
      <c r="B8" s="456">
        <v>27279</v>
      </c>
      <c r="C8" s="457">
        <v>27166</v>
      </c>
      <c r="D8" s="369">
        <v>30988</v>
      </c>
    </row>
    <row r="9" spans="1:4" s="2" customFormat="1" ht="18" customHeight="1" x14ac:dyDescent="0.15">
      <c r="A9" s="250" t="s">
        <v>395</v>
      </c>
      <c r="B9" s="456">
        <v>12670</v>
      </c>
      <c r="C9" s="457">
        <v>11234</v>
      </c>
      <c r="D9" s="369">
        <v>16329</v>
      </c>
    </row>
    <row r="10" spans="1:4" s="2" customFormat="1" ht="18" customHeight="1" x14ac:dyDescent="0.15">
      <c r="A10" s="251" t="s">
        <v>396</v>
      </c>
      <c r="B10" s="456">
        <v>33171</v>
      </c>
      <c r="C10" s="457">
        <v>41553</v>
      </c>
      <c r="D10" s="369">
        <v>53627</v>
      </c>
    </row>
    <row r="11" spans="1:4" s="2" customFormat="1" ht="18" customHeight="1" x14ac:dyDescent="0.15">
      <c r="A11" s="251" t="s">
        <v>397</v>
      </c>
      <c r="B11" s="456">
        <v>23529</v>
      </c>
      <c r="C11" s="457">
        <v>21176</v>
      </c>
      <c r="D11" s="369">
        <v>20039</v>
      </c>
    </row>
    <row r="12" spans="1:4" s="2" customFormat="1" ht="18" customHeight="1" x14ac:dyDescent="0.15">
      <c r="A12" s="252" t="s">
        <v>398</v>
      </c>
      <c r="B12" s="456">
        <v>15640</v>
      </c>
      <c r="C12" s="457">
        <v>9032</v>
      </c>
      <c r="D12" s="369">
        <v>12239</v>
      </c>
    </row>
    <row r="13" spans="1:4" s="2" customFormat="1" ht="18" customHeight="1" x14ac:dyDescent="0.15">
      <c r="A13" s="251" t="s">
        <v>399</v>
      </c>
      <c r="B13" s="456">
        <v>3400</v>
      </c>
      <c r="C13" s="457">
        <v>3210</v>
      </c>
      <c r="D13" s="369">
        <v>2740</v>
      </c>
    </row>
    <row r="14" spans="1:4" s="2" customFormat="1" ht="18" customHeight="1" x14ac:dyDescent="0.15">
      <c r="A14" s="251" t="s">
        <v>400</v>
      </c>
      <c r="B14" s="456">
        <v>1599</v>
      </c>
      <c r="C14" s="458">
        <v>1600</v>
      </c>
      <c r="D14" s="369">
        <v>1201</v>
      </c>
    </row>
    <row r="15" spans="1:4" s="2" customFormat="1" ht="18" customHeight="1" x14ac:dyDescent="0.15">
      <c r="A15" s="251" t="s">
        <v>401</v>
      </c>
      <c r="B15" s="456">
        <v>6385</v>
      </c>
      <c r="C15" s="458">
        <v>6693</v>
      </c>
      <c r="D15" s="369">
        <v>7085</v>
      </c>
    </row>
    <row r="16" spans="1:4" s="2" customFormat="1" ht="18" customHeight="1" x14ac:dyDescent="0.15">
      <c r="A16" s="251" t="s">
        <v>402</v>
      </c>
      <c r="B16" s="456">
        <v>1282</v>
      </c>
      <c r="C16" s="458">
        <v>678</v>
      </c>
      <c r="D16" s="369">
        <v>874</v>
      </c>
    </row>
    <row r="17" spans="1:4" s="2" customFormat="1" ht="18" customHeight="1" thickBot="1" x14ac:dyDescent="0.2">
      <c r="A17" s="253" t="s">
        <v>403</v>
      </c>
      <c r="B17" s="459">
        <v>3688</v>
      </c>
      <c r="C17" s="460">
        <v>4159</v>
      </c>
      <c r="D17" s="370">
        <v>3856</v>
      </c>
    </row>
    <row r="18" spans="1:4" s="2" customFormat="1" ht="21" customHeight="1" x14ac:dyDescent="0.15">
      <c r="B18" s="466" t="s">
        <v>334</v>
      </c>
      <c r="C18" s="466"/>
      <c r="D18" s="466"/>
    </row>
  </sheetData>
  <sheetProtection formatCells="0"/>
  <mergeCells count="2">
    <mergeCell ref="A5:A6"/>
    <mergeCell ref="B18:D18"/>
  </mergeCells>
  <phoneticPr fontId="3"/>
  <hyperlinks>
    <hyperlink ref="A1" location="第13章目次!A1" display="第13章目次へもどる" xr:uid="{00000000-0004-0000-1C00-000000000000}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42"/>
  <sheetViews>
    <sheetView showGridLines="0" topLeftCell="A25" zoomScaleNormal="100" workbookViewId="0">
      <selection activeCell="J5" sqref="J5"/>
    </sheetView>
  </sheetViews>
  <sheetFormatPr defaultRowHeight="13.5" x14ac:dyDescent="0.15"/>
  <cols>
    <col min="1" max="1" width="18.125" customWidth="1"/>
    <col min="2" max="2" width="13.625" customWidth="1"/>
    <col min="3" max="3" width="9.25" customWidth="1"/>
    <col min="4" max="4" width="10.75" customWidth="1"/>
    <col min="5" max="5" width="9.25" customWidth="1"/>
    <col min="6" max="6" width="10.75" customWidth="1"/>
    <col min="7" max="7" width="9.25" customWidth="1"/>
    <col min="8" max="8" width="10.75" customWidth="1"/>
  </cols>
  <sheetData>
    <row r="1" spans="1:8" s="2" customFormat="1" x14ac:dyDescent="0.15">
      <c r="A1" s="106" t="s">
        <v>288</v>
      </c>
    </row>
    <row r="2" spans="1:8" s="2" customFormat="1" x14ac:dyDescent="0.15"/>
    <row r="3" spans="1:8" s="2" customFormat="1" ht="18.75" x14ac:dyDescent="0.2">
      <c r="A3" s="371" t="s">
        <v>245</v>
      </c>
      <c r="B3" s="72"/>
      <c r="C3" s="311"/>
      <c r="D3" s="311"/>
      <c r="E3" s="311"/>
      <c r="F3" s="311"/>
      <c r="G3" s="311"/>
      <c r="H3" s="311"/>
    </row>
    <row r="4" spans="1:8" s="2" customFormat="1" ht="4.5" customHeight="1" thickBot="1" x14ac:dyDescent="0.2">
      <c r="A4" s="311"/>
      <c r="B4" s="311"/>
      <c r="C4" s="311" t="s">
        <v>29</v>
      </c>
      <c r="D4" s="311"/>
      <c r="E4" s="311"/>
      <c r="F4" s="311"/>
      <c r="G4" s="311"/>
      <c r="H4" s="311"/>
    </row>
    <row r="5" spans="1:8" s="2" customFormat="1" ht="18" customHeight="1" x14ac:dyDescent="0.15">
      <c r="A5" s="588" t="s">
        <v>246</v>
      </c>
      <c r="B5" s="576" t="s">
        <v>247</v>
      </c>
      <c r="C5" s="578" t="s">
        <v>356</v>
      </c>
      <c r="D5" s="579"/>
      <c r="E5" s="578" t="s">
        <v>382</v>
      </c>
      <c r="F5" s="580"/>
      <c r="G5" s="579" t="s">
        <v>409</v>
      </c>
      <c r="H5" s="581"/>
    </row>
    <row r="6" spans="1:8" s="2" customFormat="1" ht="18" customHeight="1" x14ac:dyDescent="0.15">
      <c r="A6" s="589"/>
      <c r="B6" s="577"/>
      <c r="C6" s="372" t="s">
        <v>248</v>
      </c>
      <c r="D6" s="372" t="s">
        <v>249</v>
      </c>
      <c r="E6" s="372" t="s">
        <v>248</v>
      </c>
      <c r="F6" s="382" t="s">
        <v>249</v>
      </c>
      <c r="G6" s="383" t="s">
        <v>248</v>
      </c>
      <c r="H6" s="373" t="s">
        <v>249</v>
      </c>
    </row>
    <row r="7" spans="1:8" s="2" customFormat="1" ht="13.5" customHeight="1" x14ac:dyDescent="0.15">
      <c r="A7" s="584" t="s">
        <v>250</v>
      </c>
      <c r="B7" s="374" t="s">
        <v>251</v>
      </c>
      <c r="C7" s="98">
        <v>34</v>
      </c>
      <c r="D7" s="14">
        <v>768</v>
      </c>
      <c r="E7" s="98">
        <v>44</v>
      </c>
      <c r="F7" s="384">
        <v>778</v>
      </c>
      <c r="G7" s="393">
        <v>35</v>
      </c>
      <c r="H7" s="145">
        <v>526</v>
      </c>
    </row>
    <row r="8" spans="1:8" s="2" customFormat="1" ht="13.5" customHeight="1" x14ac:dyDescent="0.15">
      <c r="A8" s="585"/>
      <c r="B8" s="375" t="s">
        <v>252</v>
      </c>
      <c r="C8" s="14">
        <v>68</v>
      </c>
      <c r="D8" s="14">
        <v>954</v>
      </c>
      <c r="E8" s="14">
        <v>57</v>
      </c>
      <c r="F8" s="84">
        <v>770</v>
      </c>
      <c r="G8" s="394">
        <v>68</v>
      </c>
      <c r="H8" s="141">
        <v>1159</v>
      </c>
    </row>
    <row r="9" spans="1:8" s="2" customFormat="1" ht="13.5" customHeight="1" x14ac:dyDescent="0.15">
      <c r="A9" s="586"/>
      <c r="B9" s="376" t="s">
        <v>253</v>
      </c>
      <c r="C9" s="53">
        <v>63</v>
      </c>
      <c r="D9" s="53">
        <v>728</v>
      </c>
      <c r="E9" s="53">
        <v>58</v>
      </c>
      <c r="F9" s="385">
        <v>789</v>
      </c>
      <c r="G9" s="395">
        <v>124</v>
      </c>
      <c r="H9" s="142">
        <v>1416</v>
      </c>
    </row>
    <row r="10" spans="1:8" s="2" customFormat="1" ht="13.5" customHeight="1" x14ac:dyDescent="0.15">
      <c r="A10" s="587" t="s">
        <v>254</v>
      </c>
      <c r="B10" s="377" t="s">
        <v>251</v>
      </c>
      <c r="C10" s="100">
        <v>70</v>
      </c>
      <c r="D10" s="100">
        <v>2115</v>
      </c>
      <c r="E10" s="100">
        <v>76</v>
      </c>
      <c r="F10" s="386">
        <v>2453</v>
      </c>
      <c r="G10" s="396">
        <v>81</v>
      </c>
      <c r="H10" s="143">
        <v>2038</v>
      </c>
    </row>
    <row r="11" spans="1:8" s="2" customFormat="1" ht="13.5" customHeight="1" x14ac:dyDescent="0.15">
      <c r="A11" s="585"/>
      <c r="B11" s="375" t="s">
        <v>252</v>
      </c>
      <c r="C11" s="14">
        <v>66</v>
      </c>
      <c r="D11" s="14">
        <v>828</v>
      </c>
      <c r="E11" s="14">
        <v>68</v>
      </c>
      <c r="F11" s="84">
        <v>716</v>
      </c>
      <c r="G11" s="394">
        <v>100</v>
      </c>
      <c r="H11" s="141">
        <v>1344</v>
      </c>
    </row>
    <row r="12" spans="1:8" s="2" customFormat="1" ht="13.5" customHeight="1" x14ac:dyDescent="0.15">
      <c r="A12" s="586"/>
      <c r="B12" s="376" t="s">
        <v>253</v>
      </c>
      <c r="C12" s="53">
        <v>59</v>
      </c>
      <c r="D12" s="53">
        <v>784</v>
      </c>
      <c r="E12" s="53">
        <v>83</v>
      </c>
      <c r="F12" s="385">
        <v>1001</v>
      </c>
      <c r="G12" s="395">
        <v>74</v>
      </c>
      <c r="H12" s="142">
        <v>993</v>
      </c>
    </row>
    <row r="13" spans="1:8" s="2" customFormat="1" ht="13.5" customHeight="1" x14ac:dyDescent="0.15">
      <c r="A13" s="587" t="s">
        <v>255</v>
      </c>
      <c r="B13" s="377" t="s">
        <v>251</v>
      </c>
      <c r="C13" s="100">
        <v>93</v>
      </c>
      <c r="D13" s="100">
        <v>5686</v>
      </c>
      <c r="E13" s="100">
        <v>105</v>
      </c>
      <c r="F13" s="386">
        <v>5115</v>
      </c>
      <c r="G13" s="396">
        <v>104</v>
      </c>
      <c r="H13" s="143">
        <v>7744</v>
      </c>
    </row>
    <row r="14" spans="1:8" s="2" customFormat="1" ht="13.5" customHeight="1" x14ac:dyDescent="0.15">
      <c r="A14" s="585"/>
      <c r="B14" s="375" t="s">
        <v>252</v>
      </c>
      <c r="C14" s="14">
        <v>85</v>
      </c>
      <c r="D14" s="14">
        <v>2136</v>
      </c>
      <c r="E14" s="14">
        <v>90</v>
      </c>
      <c r="F14" s="84">
        <v>1779</v>
      </c>
      <c r="G14" s="394">
        <v>75</v>
      </c>
      <c r="H14" s="141">
        <v>1400</v>
      </c>
    </row>
    <row r="15" spans="1:8" s="2" customFormat="1" ht="13.5" customHeight="1" x14ac:dyDescent="0.15">
      <c r="A15" s="586"/>
      <c r="B15" s="376" t="s">
        <v>253</v>
      </c>
      <c r="C15" s="53">
        <v>90</v>
      </c>
      <c r="D15" s="53">
        <v>1499</v>
      </c>
      <c r="E15" s="53">
        <v>103</v>
      </c>
      <c r="F15" s="385">
        <v>1846</v>
      </c>
      <c r="G15" s="395">
        <v>96</v>
      </c>
      <c r="H15" s="142">
        <v>1962</v>
      </c>
    </row>
    <row r="16" spans="1:8" s="2" customFormat="1" ht="13.5" customHeight="1" x14ac:dyDescent="0.15">
      <c r="A16" s="587" t="s">
        <v>256</v>
      </c>
      <c r="B16" s="377" t="s">
        <v>251</v>
      </c>
      <c r="C16" s="100">
        <v>64</v>
      </c>
      <c r="D16" s="100">
        <v>1440</v>
      </c>
      <c r="E16" s="100">
        <v>77</v>
      </c>
      <c r="F16" s="386">
        <v>2268</v>
      </c>
      <c r="G16" s="396">
        <v>81</v>
      </c>
      <c r="H16" s="143">
        <v>3535</v>
      </c>
    </row>
    <row r="17" spans="1:8" s="2" customFormat="1" ht="13.5" customHeight="1" x14ac:dyDescent="0.15">
      <c r="A17" s="585"/>
      <c r="B17" s="375" t="s">
        <v>252</v>
      </c>
      <c r="C17" s="14">
        <v>67</v>
      </c>
      <c r="D17" s="14">
        <v>1964</v>
      </c>
      <c r="E17" s="14">
        <v>74</v>
      </c>
      <c r="F17" s="84">
        <v>2720</v>
      </c>
      <c r="G17" s="394">
        <v>74</v>
      </c>
      <c r="H17" s="141">
        <v>2633</v>
      </c>
    </row>
    <row r="18" spans="1:8" s="2" customFormat="1" ht="13.5" customHeight="1" x14ac:dyDescent="0.15">
      <c r="A18" s="586"/>
      <c r="B18" s="376" t="s">
        <v>253</v>
      </c>
      <c r="C18" s="53">
        <v>137</v>
      </c>
      <c r="D18" s="53">
        <v>1536</v>
      </c>
      <c r="E18" s="53">
        <v>165</v>
      </c>
      <c r="F18" s="385">
        <v>2272</v>
      </c>
      <c r="G18" s="395">
        <v>168</v>
      </c>
      <c r="H18" s="142">
        <v>2286</v>
      </c>
    </row>
    <row r="19" spans="1:8" s="2" customFormat="1" ht="13.5" customHeight="1" x14ac:dyDescent="0.15">
      <c r="A19" s="587" t="s">
        <v>257</v>
      </c>
      <c r="B19" s="377" t="s">
        <v>251</v>
      </c>
      <c r="C19" s="100">
        <v>35</v>
      </c>
      <c r="D19" s="100">
        <v>1540</v>
      </c>
      <c r="E19" s="100">
        <v>42</v>
      </c>
      <c r="F19" s="386">
        <v>1438</v>
      </c>
      <c r="G19" s="396">
        <v>74</v>
      </c>
      <c r="H19" s="143">
        <v>1859</v>
      </c>
    </row>
    <row r="20" spans="1:8" s="2" customFormat="1" ht="13.5" customHeight="1" x14ac:dyDescent="0.15">
      <c r="A20" s="585"/>
      <c r="B20" s="375" t="s">
        <v>252</v>
      </c>
      <c r="C20" s="14">
        <v>7</v>
      </c>
      <c r="D20" s="14">
        <v>212</v>
      </c>
      <c r="E20" s="14">
        <v>5</v>
      </c>
      <c r="F20" s="84">
        <v>125</v>
      </c>
      <c r="G20" s="394">
        <v>3</v>
      </c>
      <c r="H20" s="141">
        <v>64</v>
      </c>
    </row>
    <row r="21" spans="1:8" s="2" customFormat="1" ht="13.5" customHeight="1" x14ac:dyDescent="0.15">
      <c r="A21" s="586"/>
      <c r="B21" s="376" t="s">
        <v>253</v>
      </c>
      <c r="C21" s="53">
        <v>159</v>
      </c>
      <c r="D21" s="53">
        <v>1466</v>
      </c>
      <c r="E21" s="53">
        <v>234</v>
      </c>
      <c r="F21" s="385">
        <v>1909</v>
      </c>
      <c r="G21" s="395">
        <v>222</v>
      </c>
      <c r="H21" s="142">
        <v>1816</v>
      </c>
    </row>
    <row r="22" spans="1:8" s="2" customFormat="1" ht="13.5" customHeight="1" x14ac:dyDescent="0.15">
      <c r="A22" s="587" t="s">
        <v>258</v>
      </c>
      <c r="B22" s="377" t="s">
        <v>251</v>
      </c>
      <c r="C22" s="100">
        <v>70</v>
      </c>
      <c r="D22" s="100">
        <v>1134</v>
      </c>
      <c r="E22" s="100">
        <v>58</v>
      </c>
      <c r="F22" s="386">
        <v>1160</v>
      </c>
      <c r="G22" s="396">
        <v>19</v>
      </c>
      <c r="H22" s="143">
        <v>497</v>
      </c>
    </row>
    <row r="23" spans="1:8" s="2" customFormat="1" ht="13.5" customHeight="1" x14ac:dyDescent="0.15">
      <c r="A23" s="585"/>
      <c r="B23" s="375" t="s">
        <v>252</v>
      </c>
      <c r="C23" s="14">
        <v>6</v>
      </c>
      <c r="D23" s="14">
        <v>74</v>
      </c>
      <c r="E23" s="14">
        <v>2</v>
      </c>
      <c r="F23" s="84">
        <v>22</v>
      </c>
      <c r="G23" s="394">
        <v>3</v>
      </c>
      <c r="H23" s="141">
        <v>111</v>
      </c>
    </row>
    <row r="24" spans="1:8" s="2" customFormat="1" ht="13.5" customHeight="1" x14ac:dyDescent="0.15">
      <c r="A24" s="586"/>
      <c r="B24" s="376" t="s">
        <v>253</v>
      </c>
      <c r="C24" s="53">
        <v>67</v>
      </c>
      <c r="D24" s="53">
        <v>388</v>
      </c>
      <c r="E24" s="53">
        <v>101</v>
      </c>
      <c r="F24" s="385">
        <v>673</v>
      </c>
      <c r="G24" s="395">
        <v>84</v>
      </c>
      <c r="H24" s="142">
        <v>621</v>
      </c>
    </row>
    <row r="25" spans="1:8" s="2" customFormat="1" ht="13.5" customHeight="1" x14ac:dyDescent="0.15">
      <c r="A25" s="587" t="s">
        <v>259</v>
      </c>
      <c r="B25" s="375" t="s">
        <v>251</v>
      </c>
      <c r="C25" s="100" t="s">
        <v>337</v>
      </c>
      <c r="D25" s="14" t="s">
        <v>337</v>
      </c>
      <c r="E25" s="378" t="s">
        <v>337</v>
      </c>
      <c r="F25" s="387" t="s">
        <v>337</v>
      </c>
      <c r="G25" s="396" t="s">
        <v>337</v>
      </c>
      <c r="H25" s="141" t="s">
        <v>337</v>
      </c>
    </row>
    <row r="26" spans="1:8" s="2" customFormat="1" ht="13.5" customHeight="1" x14ac:dyDescent="0.15">
      <c r="A26" s="585"/>
      <c r="B26" s="375" t="s">
        <v>252</v>
      </c>
      <c r="C26" s="14">
        <v>60</v>
      </c>
      <c r="D26" s="14">
        <v>1054</v>
      </c>
      <c r="E26" s="14">
        <v>81</v>
      </c>
      <c r="F26" s="84">
        <v>1966</v>
      </c>
      <c r="G26" s="394">
        <v>85</v>
      </c>
      <c r="H26" s="141">
        <v>2862</v>
      </c>
    </row>
    <row r="27" spans="1:8" s="2" customFormat="1" ht="13.5" customHeight="1" x14ac:dyDescent="0.15">
      <c r="A27" s="586"/>
      <c r="B27" s="375" t="s">
        <v>253</v>
      </c>
      <c r="C27" s="53">
        <v>31</v>
      </c>
      <c r="D27" s="14">
        <v>218</v>
      </c>
      <c r="E27" s="53">
        <v>48</v>
      </c>
      <c r="F27" s="385">
        <v>509</v>
      </c>
      <c r="G27" s="395">
        <v>46</v>
      </c>
      <c r="H27" s="141">
        <v>385</v>
      </c>
    </row>
    <row r="28" spans="1:8" s="2" customFormat="1" ht="13.5" customHeight="1" x14ac:dyDescent="0.15">
      <c r="A28" s="587" t="s">
        <v>260</v>
      </c>
      <c r="B28" s="377" t="s">
        <v>251</v>
      </c>
      <c r="C28" s="100">
        <v>78</v>
      </c>
      <c r="D28" s="100">
        <v>2672</v>
      </c>
      <c r="E28" s="100">
        <v>100</v>
      </c>
      <c r="F28" s="386">
        <v>3769</v>
      </c>
      <c r="G28" s="396">
        <v>94</v>
      </c>
      <c r="H28" s="143">
        <v>3923</v>
      </c>
    </row>
    <row r="29" spans="1:8" s="2" customFormat="1" ht="13.5" customHeight="1" x14ac:dyDescent="0.15">
      <c r="A29" s="585"/>
      <c r="B29" s="375" t="s">
        <v>252</v>
      </c>
      <c r="C29" s="14">
        <v>69</v>
      </c>
      <c r="D29" s="14">
        <v>2635</v>
      </c>
      <c r="E29" s="14">
        <v>82</v>
      </c>
      <c r="F29" s="84">
        <v>3159</v>
      </c>
      <c r="G29" s="394">
        <v>77</v>
      </c>
      <c r="H29" s="141">
        <v>2508</v>
      </c>
    </row>
    <row r="30" spans="1:8" s="2" customFormat="1" ht="13.5" customHeight="1" x14ac:dyDescent="0.15">
      <c r="A30" s="586"/>
      <c r="B30" s="376" t="s">
        <v>253</v>
      </c>
      <c r="C30" s="53">
        <v>173</v>
      </c>
      <c r="D30" s="53">
        <v>1932</v>
      </c>
      <c r="E30" s="53">
        <v>185</v>
      </c>
      <c r="F30" s="385">
        <v>2246</v>
      </c>
      <c r="G30" s="395">
        <v>140</v>
      </c>
      <c r="H30" s="142">
        <v>1668</v>
      </c>
    </row>
    <row r="31" spans="1:8" s="2" customFormat="1" ht="13.5" customHeight="1" x14ac:dyDescent="0.15">
      <c r="A31" s="587" t="s">
        <v>261</v>
      </c>
      <c r="B31" s="377" t="s">
        <v>251</v>
      </c>
      <c r="C31" s="100">
        <v>12</v>
      </c>
      <c r="D31" s="100">
        <v>498</v>
      </c>
      <c r="E31" s="100">
        <v>12</v>
      </c>
      <c r="F31" s="386">
        <v>408</v>
      </c>
      <c r="G31" s="396">
        <v>17</v>
      </c>
      <c r="H31" s="143">
        <v>765</v>
      </c>
    </row>
    <row r="32" spans="1:8" s="2" customFormat="1" ht="13.5" customHeight="1" x14ac:dyDescent="0.15">
      <c r="A32" s="585"/>
      <c r="B32" s="375" t="s">
        <v>252</v>
      </c>
      <c r="C32" s="14">
        <v>53</v>
      </c>
      <c r="D32" s="14">
        <v>636</v>
      </c>
      <c r="E32" s="14">
        <v>55</v>
      </c>
      <c r="F32" s="84">
        <v>660</v>
      </c>
      <c r="G32" s="394">
        <v>52</v>
      </c>
      <c r="H32" s="141">
        <v>624</v>
      </c>
    </row>
    <row r="33" spans="1:8" s="2" customFormat="1" ht="13.5" customHeight="1" x14ac:dyDescent="0.15">
      <c r="A33" s="586"/>
      <c r="B33" s="376" t="s">
        <v>253</v>
      </c>
      <c r="C33" s="53" t="s">
        <v>337</v>
      </c>
      <c r="D33" s="53" t="s">
        <v>337</v>
      </c>
      <c r="E33" s="379" t="s">
        <v>323</v>
      </c>
      <c r="F33" s="388" t="s">
        <v>323</v>
      </c>
      <c r="G33" s="395" t="s">
        <v>337</v>
      </c>
      <c r="H33" s="142" t="s">
        <v>337</v>
      </c>
    </row>
    <row r="34" spans="1:8" s="2" customFormat="1" ht="13.5" customHeight="1" x14ac:dyDescent="0.15">
      <c r="A34" s="587" t="s">
        <v>262</v>
      </c>
      <c r="B34" s="377" t="s">
        <v>251</v>
      </c>
      <c r="C34" s="100">
        <v>101</v>
      </c>
      <c r="D34" s="100">
        <v>2351</v>
      </c>
      <c r="E34" s="100">
        <v>117</v>
      </c>
      <c r="F34" s="386">
        <v>3539</v>
      </c>
      <c r="G34" s="396">
        <v>154</v>
      </c>
      <c r="H34" s="143">
        <v>3452</v>
      </c>
    </row>
    <row r="35" spans="1:8" s="2" customFormat="1" ht="13.5" customHeight="1" x14ac:dyDescent="0.15">
      <c r="A35" s="585"/>
      <c r="B35" s="375" t="s">
        <v>252</v>
      </c>
      <c r="C35" s="14">
        <v>241</v>
      </c>
      <c r="D35" s="14">
        <v>5571</v>
      </c>
      <c r="E35" s="14">
        <v>340</v>
      </c>
      <c r="F35" s="84">
        <v>10260</v>
      </c>
      <c r="G35" s="394">
        <v>331</v>
      </c>
      <c r="H35" s="141">
        <v>10567</v>
      </c>
    </row>
    <row r="36" spans="1:8" s="2" customFormat="1" ht="13.5" customHeight="1" x14ac:dyDescent="0.15">
      <c r="A36" s="589"/>
      <c r="B36" s="421" t="s">
        <v>253</v>
      </c>
      <c r="C36" s="101">
        <v>80</v>
      </c>
      <c r="D36" s="101">
        <v>922</v>
      </c>
      <c r="E36" s="101">
        <v>190</v>
      </c>
      <c r="F36" s="389">
        <v>3448</v>
      </c>
      <c r="G36" s="397">
        <v>197</v>
      </c>
      <c r="H36" s="144">
        <v>2463</v>
      </c>
    </row>
    <row r="37" spans="1:8" s="2" customFormat="1" ht="13.5" customHeight="1" x14ac:dyDescent="0.15">
      <c r="A37" s="584" t="s">
        <v>263</v>
      </c>
      <c r="B37" s="375" t="s">
        <v>251</v>
      </c>
      <c r="C37" s="14">
        <v>557</v>
      </c>
      <c r="D37" s="98">
        <v>18204</v>
      </c>
      <c r="E37" s="14">
        <v>631</v>
      </c>
      <c r="F37" s="384">
        <v>20928</v>
      </c>
      <c r="G37" s="424">
        <f t="shared" ref="G37:H39" si="0">SUM(G7,G10,G13,G16,G19,G22,G25,G28,G31,G34)</f>
        <v>659</v>
      </c>
      <c r="H37" s="462">
        <f t="shared" si="0"/>
        <v>24339</v>
      </c>
    </row>
    <row r="38" spans="1:8" s="2" customFormat="1" ht="13.5" customHeight="1" x14ac:dyDescent="0.15">
      <c r="A38" s="585"/>
      <c r="B38" s="375" t="s">
        <v>252</v>
      </c>
      <c r="C38" s="14">
        <v>722</v>
      </c>
      <c r="D38" s="14">
        <v>16064</v>
      </c>
      <c r="E38" s="14">
        <v>854</v>
      </c>
      <c r="F38" s="84">
        <v>22177</v>
      </c>
      <c r="G38" s="424">
        <f t="shared" si="0"/>
        <v>868</v>
      </c>
      <c r="H38" s="99">
        <f t="shared" si="0"/>
        <v>23272</v>
      </c>
    </row>
    <row r="39" spans="1:8" s="2" customFormat="1" ht="13.5" customHeight="1" thickBot="1" x14ac:dyDescent="0.2">
      <c r="A39" s="593"/>
      <c r="B39" s="380" t="s">
        <v>253</v>
      </c>
      <c r="C39" s="14">
        <v>859</v>
      </c>
      <c r="D39" s="102">
        <v>9473</v>
      </c>
      <c r="E39" s="14">
        <v>1167</v>
      </c>
      <c r="F39" s="390">
        <v>14693</v>
      </c>
      <c r="G39" s="424">
        <f t="shared" si="0"/>
        <v>1151</v>
      </c>
      <c r="H39" s="99">
        <f t="shared" si="0"/>
        <v>13610</v>
      </c>
    </row>
    <row r="40" spans="1:8" s="2" customFormat="1" ht="15.75" customHeight="1" thickTop="1" x14ac:dyDescent="0.15">
      <c r="A40" s="591" t="s">
        <v>264</v>
      </c>
      <c r="B40" s="592"/>
      <c r="C40" s="381" t="s">
        <v>248</v>
      </c>
      <c r="D40" s="381" t="s">
        <v>244</v>
      </c>
      <c r="E40" s="381" t="s">
        <v>371</v>
      </c>
      <c r="F40" s="391" t="s">
        <v>249</v>
      </c>
      <c r="G40" s="381" t="s">
        <v>371</v>
      </c>
      <c r="H40" s="461" t="s">
        <v>249</v>
      </c>
    </row>
    <row r="41" spans="1:8" s="2" customFormat="1" ht="15.75" customHeight="1" thickBot="1" x14ac:dyDescent="0.2">
      <c r="A41" s="582" t="s">
        <v>265</v>
      </c>
      <c r="B41" s="583"/>
      <c r="C41" s="103">
        <v>114</v>
      </c>
      <c r="D41" s="104">
        <v>4162</v>
      </c>
      <c r="E41" s="103">
        <v>131</v>
      </c>
      <c r="F41" s="392">
        <v>4996</v>
      </c>
      <c r="G41" s="398">
        <v>151</v>
      </c>
      <c r="H41" s="146">
        <v>7380</v>
      </c>
    </row>
    <row r="42" spans="1:8" s="2" customFormat="1" ht="21" customHeight="1" x14ac:dyDescent="0.15">
      <c r="A42" s="73"/>
      <c r="B42" s="311"/>
      <c r="C42" s="311"/>
      <c r="D42" s="311"/>
      <c r="E42" s="311"/>
      <c r="F42" s="590" t="s">
        <v>327</v>
      </c>
      <c r="G42" s="590"/>
      <c r="H42" s="590"/>
    </row>
  </sheetData>
  <sheetProtection formatCells="0"/>
  <mergeCells count="19">
    <mergeCell ref="F42:H42"/>
    <mergeCell ref="A40:B40"/>
    <mergeCell ref="A22:A24"/>
    <mergeCell ref="A25:A27"/>
    <mergeCell ref="A28:A30"/>
    <mergeCell ref="A31:A33"/>
    <mergeCell ref="A34:A36"/>
    <mergeCell ref="A37:A39"/>
    <mergeCell ref="B5:B6"/>
    <mergeCell ref="C5:D5"/>
    <mergeCell ref="E5:F5"/>
    <mergeCell ref="G5:H5"/>
    <mergeCell ref="A41:B41"/>
    <mergeCell ref="A7:A9"/>
    <mergeCell ref="A10:A12"/>
    <mergeCell ref="A13:A15"/>
    <mergeCell ref="A16:A18"/>
    <mergeCell ref="A19:A21"/>
    <mergeCell ref="A5:A6"/>
  </mergeCells>
  <phoneticPr fontId="3"/>
  <hyperlinks>
    <hyperlink ref="A1" location="第13章目次!A1" display="第13章目次へもどる" xr:uid="{00000000-0004-0000-1D00-000000000000}"/>
  </hyperlinks>
  <pageMargins left="0.78700000000000003" right="0.78700000000000003" top="0.98399999999999999" bottom="0.98399999999999999" header="0.51200000000000001" footer="0.51200000000000001"/>
  <pageSetup paperSize="9" scale="9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13"/>
  <sheetViews>
    <sheetView showGridLines="0" topLeftCell="A4" zoomScale="110" zoomScaleNormal="110" workbookViewId="0">
      <selection activeCell="C12" sqref="C12"/>
    </sheetView>
  </sheetViews>
  <sheetFormatPr defaultRowHeight="13.5" x14ac:dyDescent="0.15"/>
  <cols>
    <col min="1" max="2" width="4.625" style="2" customWidth="1"/>
    <col min="3" max="3" width="12.625" style="2" customWidth="1"/>
    <col min="4" max="8" width="13.25" style="2" customWidth="1"/>
    <col min="9" max="16384" width="9" style="2"/>
  </cols>
  <sheetData>
    <row r="1" spans="1:8" x14ac:dyDescent="0.15">
      <c r="A1" s="106" t="s">
        <v>288</v>
      </c>
      <c r="B1" s="106"/>
    </row>
    <row r="3" spans="1:8" ht="17.25" customHeight="1" x14ac:dyDescent="0.2">
      <c r="A3" s="499" t="s">
        <v>266</v>
      </c>
      <c r="B3" s="499"/>
      <c r="C3" s="499"/>
      <c r="D3" s="499"/>
      <c r="E3" s="499"/>
      <c r="F3" s="499"/>
    </row>
    <row r="5" spans="1:8" ht="14.25" thickBot="1" x14ac:dyDescent="0.2">
      <c r="A5" s="510" t="s">
        <v>267</v>
      </c>
      <c r="B5" s="510"/>
      <c r="C5" s="510"/>
      <c r="D5" s="510"/>
      <c r="E5" s="510"/>
      <c r="F5" s="510"/>
    </row>
    <row r="6" spans="1:8" s="3" customFormat="1" ht="27" customHeight="1" x14ac:dyDescent="0.15">
      <c r="A6" s="155" t="s">
        <v>355</v>
      </c>
      <c r="B6" s="414" t="s">
        <v>268</v>
      </c>
      <c r="C6" s="17" t="s">
        <v>12</v>
      </c>
      <c r="D6" s="105" t="s">
        <v>269</v>
      </c>
      <c r="E6" s="105" t="s">
        <v>270</v>
      </c>
      <c r="F6" s="413" t="s">
        <v>271</v>
      </c>
      <c r="G6" s="105" t="s">
        <v>272</v>
      </c>
      <c r="H6" s="81" t="s">
        <v>273</v>
      </c>
    </row>
    <row r="7" spans="1:8" s="3" customFormat="1" ht="21" customHeight="1" x14ac:dyDescent="0.15">
      <c r="A7" s="408" t="s">
        <v>346</v>
      </c>
      <c r="B7" s="151">
        <v>30</v>
      </c>
      <c r="C7" s="48">
        <v>257133</v>
      </c>
      <c r="D7" s="12">
        <v>88841</v>
      </c>
      <c r="E7" s="12">
        <v>40436</v>
      </c>
      <c r="F7" s="12">
        <v>25652</v>
      </c>
      <c r="G7" s="12">
        <v>82977</v>
      </c>
      <c r="H7" s="13">
        <v>19227</v>
      </c>
    </row>
    <row r="8" spans="1:8" s="3" customFormat="1" ht="21" customHeight="1" x14ac:dyDescent="0.15">
      <c r="A8" s="408" t="s">
        <v>404</v>
      </c>
      <c r="B8" s="151" t="s">
        <v>353</v>
      </c>
      <c r="C8" s="48">
        <v>245200</v>
      </c>
      <c r="D8" s="12">
        <v>88355</v>
      </c>
      <c r="E8" s="12">
        <v>41165</v>
      </c>
      <c r="F8" s="12">
        <v>23654</v>
      </c>
      <c r="G8" s="12">
        <v>72569</v>
      </c>
      <c r="H8" s="13">
        <v>19457</v>
      </c>
    </row>
    <row r="9" spans="1:8" s="3" customFormat="1" ht="21" customHeight="1" x14ac:dyDescent="0.15">
      <c r="A9" s="408"/>
      <c r="B9" s="151">
        <v>2</v>
      </c>
      <c r="C9" s="84">
        <v>84209</v>
      </c>
      <c r="D9" s="14">
        <v>31772</v>
      </c>
      <c r="E9" s="14">
        <v>6885</v>
      </c>
      <c r="F9" s="14">
        <v>11322</v>
      </c>
      <c r="G9" s="14">
        <v>25331</v>
      </c>
      <c r="H9" s="99">
        <v>8899</v>
      </c>
    </row>
    <row r="10" spans="1:8" s="3" customFormat="1" ht="21" customHeight="1" x14ac:dyDescent="0.15">
      <c r="A10" s="408"/>
      <c r="B10" s="151">
        <v>3</v>
      </c>
      <c r="C10" s="84">
        <v>130829</v>
      </c>
      <c r="D10" s="14">
        <v>52506</v>
      </c>
      <c r="E10" s="14">
        <v>6920</v>
      </c>
      <c r="F10" s="14">
        <v>15644</v>
      </c>
      <c r="G10" s="14">
        <v>42975</v>
      </c>
      <c r="H10" s="99">
        <v>12784</v>
      </c>
    </row>
    <row r="11" spans="1:8" s="3" customFormat="1" ht="21" customHeight="1" x14ac:dyDescent="0.15">
      <c r="A11" s="408"/>
      <c r="B11" s="151">
        <v>4</v>
      </c>
      <c r="C11" s="84">
        <v>144403</v>
      </c>
      <c r="D11" s="84">
        <v>57270</v>
      </c>
      <c r="E11" s="84">
        <v>9080</v>
      </c>
      <c r="F11" s="84">
        <v>12488</v>
      </c>
      <c r="G11" s="84">
        <v>51019</v>
      </c>
      <c r="H11" s="99">
        <v>14546</v>
      </c>
    </row>
    <row r="12" spans="1:8" s="3" customFormat="1" ht="21" customHeight="1" thickBot="1" x14ac:dyDescent="0.2">
      <c r="A12" s="409"/>
      <c r="B12" s="157">
        <v>5</v>
      </c>
      <c r="C12" s="392">
        <f>SUM(D12:H12)</f>
        <v>168143</v>
      </c>
      <c r="D12" s="254">
        <v>68682</v>
      </c>
      <c r="E12" s="254">
        <v>10947</v>
      </c>
      <c r="F12" s="254">
        <v>15559</v>
      </c>
      <c r="G12" s="254">
        <v>58917</v>
      </c>
      <c r="H12" s="146">
        <v>14038</v>
      </c>
    </row>
    <row r="13" spans="1:8" ht="21" customHeight="1" x14ac:dyDescent="0.15">
      <c r="B13" s="596"/>
      <c r="C13" s="596"/>
      <c r="D13" s="596"/>
      <c r="F13" s="594" t="s">
        <v>328</v>
      </c>
      <c r="G13" s="595"/>
      <c r="H13" s="595"/>
    </row>
  </sheetData>
  <sheetProtection formatCells="0"/>
  <mergeCells count="4">
    <mergeCell ref="F13:H13"/>
    <mergeCell ref="A3:F3"/>
    <mergeCell ref="A5:F5"/>
    <mergeCell ref="B13:D13"/>
  </mergeCells>
  <phoneticPr fontId="3"/>
  <hyperlinks>
    <hyperlink ref="A1" location="第13章目次!A1" display="第13章目次へもどる" xr:uid="{00000000-0004-0000-1E00-000000000000}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4"/>
  <sheetViews>
    <sheetView showGridLines="0" workbookViewId="0">
      <selection activeCell="O12" sqref="O12"/>
    </sheetView>
  </sheetViews>
  <sheetFormatPr defaultRowHeight="13.5" x14ac:dyDescent="0.15"/>
  <cols>
    <col min="1" max="2" width="5.125" style="2" customWidth="1"/>
    <col min="3" max="3" width="8" style="2" customWidth="1"/>
    <col min="4" max="12" width="7.5" style="2" customWidth="1"/>
    <col min="13" max="16384" width="9" style="2"/>
  </cols>
  <sheetData>
    <row r="1" spans="1:12" x14ac:dyDescent="0.15">
      <c r="A1" s="106" t="s">
        <v>288</v>
      </c>
      <c r="B1" s="106"/>
    </row>
    <row r="3" spans="1:12" ht="17.25" x14ac:dyDescent="0.2">
      <c r="A3" s="1" t="s">
        <v>276</v>
      </c>
      <c r="B3" s="1"/>
    </row>
    <row r="4" spans="1:12" ht="6.75" customHeight="1" x14ac:dyDescent="0.15"/>
    <row r="5" spans="1:12" ht="14.25" thickBot="1" x14ac:dyDescent="0.2">
      <c r="A5" s="2" t="s">
        <v>16</v>
      </c>
      <c r="K5" s="467" t="s">
        <v>17</v>
      </c>
      <c r="L5" s="467"/>
    </row>
    <row r="6" spans="1:12" s="3" customFormat="1" ht="15" customHeight="1" x14ac:dyDescent="0.15">
      <c r="A6" s="464" t="s">
        <v>345</v>
      </c>
      <c r="B6" s="468" t="s">
        <v>4</v>
      </c>
      <c r="C6" s="476" t="s">
        <v>12</v>
      </c>
      <c r="D6" s="470" t="s">
        <v>18</v>
      </c>
      <c r="E6" s="471"/>
      <c r="F6" s="471"/>
      <c r="G6" s="473" t="s">
        <v>19</v>
      </c>
      <c r="H6" s="473"/>
      <c r="I6" s="473"/>
      <c r="J6" s="473" t="s">
        <v>20</v>
      </c>
      <c r="K6" s="473"/>
      <c r="L6" s="478"/>
    </row>
    <row r="7" spans="1:12" s="3" customFormat="1" ht="15" customHeight="1" x14ac:dyDescent="0.15">
      <c r="A7" s="465"/>
      <c r="B7" s="469"/>
      <c r="C7" s="477"/>
      <c r="D7" s="24" t="s">
        <v>21</v>
      </c>
      <c r="E7" s="25" t="s">
        <v>13</v>
      </c>
      <c r="F7" s="25" t="s">
        <v>14</v>
      </c>
      <c r="G7" s="24" t="s">
        <v>21</v>
      </c>
      <c r="H7" s="25" t="s">
        <v>13</v>
      </c>
      <c r="I7" s="29" t="s">
        <v>14</v>
      </c>
      <c r="J7" s="24" t="s">
        <v>21</v>
      </c>
      <c r="K7" s="25" t="s">
        <v>13</v>
      </c>
      <c r="L7" s="30" t="s">
        <v>14</v>
      </c>
    </row>
    <row r="8" spans="1:12" s="3" customFormat="1" ht="18" customHeight="1" x14ac:dyDescent="0.15">
      <c r="A8" s="408" t="s">
        <v>346</v>
      </c>
      <c r="B8" s="151">
        <v>30</v>
      </c>
      <c r="C8" s="12">
        <v>718</v>
      </c>
      <c r="D8" s="45">
        <v>215</v>
      </c>
      <c r="E8" s="31">
        <v>113</v>
      </c>
      <c r="F8" s="31">
        <v>102</v>
      </c>
      <c r="G8" s="45">
        <v>246</v>
      </c>
      <c r="H8" s="33">
        <v>127</v>
      </c>
      <c r="I8" s="47">
        <v>119</v>
      </c>
      <c r="J8" s="45">
        <v>257</v>
      </c>
      <c r="K8" s="33">
        <v>127</v>
      </c>
      <c r="L8" s="34">
        <v>130</v>
      </c>
    </row>
    <row r="9" spans="1:12" s="3" customFormat="1" ht="18" customHeight="1" x14ac:dyDescent="0.15">
      <c r="A9" s="408" t="s">
        <v>347</v>
      </c>
      <c r="B9" s="151" t="s">
        <v>348</v>
      </c>
      <c r="C9" s="12">
        <v>708</v>
      </c>
      <c r="D9" s="45">
        <v>218</v>
      </c>
      <c r="E9" s="31">
        <v>118</v>
      </c>
      <c r="F9" s="31">
        <v>100</v>
      </c>
      <c r="G9" s="45">
        <v>237</v>
      </c>
      <c r="H9" s="33">
        <v>127</v>
      </c>
      <c r="I9" s="47">
        <v>110</v>
      </c>
      <c r="J9" s="45">
        <v>253</v>
      </c>
      <c r="K9" s="33">
        <v>130</v>
      </c>
      <c r="L9" s="34">
        <v>123</v>
      </c>
    </row>
    <row r="10" spans="1:12" s="3" customFormat="1" ht="18" customHeight="1" x14ac:dyDescent="0.15">
      <c r="A10" s="408"/>
      <c r="B10" s="151">
        <v>2</v>
      </c>
      <c r="C10" s="48">
        <v>660</v>
      </c>
      <c r="D10" s="45">
        <v>181</v>
      </c>
      <c r="E10" s="31">
        <v>105</v>
      </c>
      <c r="F10" s="32">
        <v>76</v>
      </c>
      <c r="G10" s="45">
        <v>240</v>
      </c>
      <c r="H10" s="33">
        <v>133</v>
      </c>
      <c r="I10" s="32">
        <v>107</v>
      </c>
      <c r="J10" s="45">
        <v>239</v>
      </c>
      <c r="K10" s="33">
        <v>130</v>
      </c>
      <c r="L10" s="34">
        <v>109</v>
      </c>
    </row>
    <row r="11" spans="1:12" s="3" customFormat="1" ht="18" customHeight="1" x14ac:dyDescent="0.15">
      <c r="A11" s="408"/>
      <c r="B11" s="151">
        <v>3</v>
      </c>
      <c r="C11" s="12">
        <v>613</v>
      </c>
      <c r="D11" s="45">
        <v>181</v>
      </c>
      <c r="E11" s="31">
        <v>104</v>
      </c>
      <c r="F11" s="31">
        <v>77</v>
      </c>
      <c r="G11" s="45">
        <v>187</v>
      </c>
      <c r="H11" s="33">
        <v>106</v>
      </c>
      <c r="I11" s="47">
        <v>81</v>
      </c>
      <c r="J11" s="45">
        <v>245</v>
      </c>
      <c r="K11" s="33">
        <v>135</v>
      </c>
      <c r="L11" s="34">
        <v>110</v>
      </c>
    </row>
    <row r="12" spans="1:12" s="3" customFormat="1" ht="18" customHeight="1" x14ac:dyDescent="0.15">
      <c r="A12" s="408"/>
      <c r="B12" s="152">
        <v>4</v>
      </c>
      <c r="C12" s="109">
        <v>548</v>
      </c>
      <c r="D12" s="110">
        <v>163</v>
      </c>
      <c r="E12" s="111">
        <v>76</v>
      </c>
      <c r="F12" s="112">
        <v>87</v>
      </c>
      <c r="G12" s="110">
        <v>191</v>
      </c>
      <c r="H12" s="111">
        <v>107</v>
      </c>
      <c r="I12" s="113">
        <v>84</v>
      </c>
      <c r="J12" s="110">
        <v>194</v>
      </c>
      <c r="K12" s="111">
        <v>107</v>
      </c>
      <c r="L12" s="114">
        <v>87</v>
      </c>
    </row>
    <row r="13" spans="1:12" s="3" customFormat="1" ht="18" customHeight="1" thickBot="1" x14ac:dyDescent="0.2">
      <c r="A13" s="409"/>
      <c r="B13" s="153">
        <v>5</v>
      </c>
      <c r="C13" s="123">
        <v>538</v>
      </c>
      <c r="D13" s="124">
        <v>168</v>
      </c>
      <c r="E13" s="125">
        <v>79</v>
      </c>
      <c r="F13" s="126">
        <v>89</v>
      </c>
      <c r="G13" s="124">
        <v>176</v>
      </c>
      <c r="H13" s="125">
        <v>82</v>
      </c>
      <c r="I13" s="127">
        <v>94</v>
      </c>
      <c r="J13" s="128">
        <v>194</v>
      </c>
      <c r="K13" s="125">
        <v>107</v>
      </c>
      <c r="L13" s="129">
        <v>87</v>
      </c>
    </row>
    <row r="14" spans="1:12" ht="21" customHeight="1" x14ac:dyDescent="0.15">
      <c r="J14" s="463" t="s">
        <v>15</v>
      </c>
      <c r="K14" s="463"/>
      <c r="L14" s="463"/>
    </row>
  </sheetData>
  <mergeCells count="8">
    <mergeCell ref="A6:A7"/>
    <mergeCell ref="J14:L14"/>
    <mergeCell ref="K5:L5"/>
    <mergeCell ref="B6:B7"/>
    <mergeCell ref="C6:C7"/>
    <mergeCell ref="D6:F6"/>
    <mergeCell ref="G6:I6"/>
    <mergeCell ref="J6:L6"/>
  </mergeCells>
  <phoneticPr fontId="3"/>
  <hyperlinks>
    <hyperlink ref="A1" location="第13章目次!A1" display="第13章目次へもどる" xr:uid="{00000000-0004-0000-0300-000000000000}"/>
  </hyperlinks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9"/>
  <sheetViews>
    <sheetView showGridLines="0" topLeftCell="A25" zoomScaleNormal="100" zoomScaleSheetLayoutView="85" workbookViewId="0">
      <selection activeCell="F31" sqref="F31"/>
    </sheetView>
  </sheetViews>
  <sheetFormatPr defaultRowHeight="13.5" x14ac:dyDescent="0.15"/>
  <cols>
    <col min="1" max="1" width="7.125" style="2" customWidth="1"/>
    <col min="2" max="2" width="3.75" style="2" customWidth="1"/>
    <col min="3" max="3" width="8.125" style="2" customWidth="1"/>
    <col min="4" max="10" width="8.125" style="16" customWidth="1"/>
    <col min="11" max="11" width="10.375" style="15" customWidth="1"/>
    <col min="12" max="12" width="9" style="2" customWidth="1"/>
    <col min="13" max="16384" width="9" style="2"/>
  </cols>
  <sheetData>
    <row r="1" spans="1:12" x14ac:dyDescent="0.15">
      <c r="A1" s="106" t="s">
        <v>288</v>
      </c>
      <c r="D1" s="2"/>
      <c r="E1" s="2"/>
      <c r="F1" s="2"/>
      <c r="G1" s="2"/>
      <c r="H1" s="2"/>
      <c r="I1" s="2"/>
      <c r="J1" s="2"/>
      <c r="K1" s="2"/>
    </row>
    <row r="2" spans="1:12" x14ac:dyDescent="0.15">
      <c r="D2" s="2"/>
      <c r="E2" s="2"/>
      <c r="F2" s="2"/>
      <c r="G2" s="2"/>
      <c r="H2" s="2"/>
      <c r="I2" s="2"/>
      <c r="J2" s="2"/>
      <c r="K2" s="2"/>
    </row>
    <row r="3" spans="1:12" s="5" customFormat="1" ht="17.25" x14ac:dyDescent="0.2">
      <c r="A3" s="72" t="s">
        <v>278</v>
      </c>
      <c r="B3" s="72"/>
      <c r="C3" s="73"/>
      <c r="D3" s="255"/>
      <c r="E3" s="255"/>
      <c r="F3" s="255"/>
      <c r="G3" s="255"/>
      <c r="H3" s="255"/>
      <c r="I3" s="255"/>
      <c r="J3" s="255"/>
      <c r="K3" s="256"/>
    </row>
    <row r="4" spans="1:12" s="5" customFormat="1" ht="14.25" thickBot="1" x14ac:dyDescent="0.2">
      <c r="A4" s="73"/>
      <c r="B4" s="73"/>
      <c r="C4" s="73"/>
      <c r="D4" s="255"/>
      <c r="E4" s="255"/>
      <c r="F4" s="255"/>
      <c r="G4" s="255"/>
      <c r="H4" s="255"/>
      <c r="I4" s="255"/>
      <c r="J4" s="480" t="s">
        <v>3</v>
      </c>
      <c r="K4" s="480"/>
    </row>
    <row r="5" spans="1:12" s="74" customFormat="1" ht="20.25" customHeight="1" x14ac:dyDescent="0.15">
      <c r="A5" s="481" t="s">
        <v>351</v>
      </c>
      <c r="B5" s="482"/>
      <c r="C5" s="483" t="s">
        <v>22</v>
      </c>
      <c r="D5" s="483" t="s">
        <v>23</v>
      </c>
      <c r="E5" s="485" t="s">
        <v>24</v>
      </c>
      <c r="F5" s="486"/>
      <c r="G5" s="486"/>
      <c r="H5" s="483" t="s">
        <v>8</v>
      </c>
      <c r="I5" s="487"/>
      <c r="J5" s="487"/>
      <c r="K5" s="488" t="s">
        <v>378</v>
      </c>
    </row>
    <row r="6" spans="1:12" s="74" customFormat="1" ht="20.25" customHeight="1" x14ac:dyDescent="0.15">
      <c r="A6" s="490" t="s">
        <v>25</v>
      </c>
      <c r="B6" s="491"/>
      <c r="C6" s="484"/>
      <c r="D6" s="484"/>
      <c r="E6" s="257" t="s">
        <v>26</v>
      </c>
      <c r="F6" s="258" t="s">
        <v>27</v>
      </c>
      <c r="G6" s="259" t="s">
        <v>28</v>
      </c>
      <c r="H6" s="257" t="s">
        <v>26</v>
      </c>
      <c r="I6" s="258" t="s">
        <v>27</v>
      </c>
      <c r="J6" s="259" t="s">
        <v>28</v>
      </c>
      <c r="K6" s="489"/>
    </row>
    <row r="7" spans="1:12" s="74" customFormat="1" ht="14.25" customHeight="1" x14ac:dyDescent="0.15">
      <c r="A7" s="166" t="s">
        <v>346</v>
      </c>
      <c r="B7" s="158">
        <v>30</v>
      </c>
      <c r="C7" s="54">
        <v>9</v>
      </c>
      <c r="D7" s="278">
        <v>107</v>
      </c>
      <c r="E7" s="275">
        <v>2353</v>
      </c>
      <c r="F7" s="279">
        <v>1222</v>
      </c>
      <c r="G7" s="280">
        <v>1131</v>
      </c>
      <c r="H7" s="52">
        <v>177</v>
      </c>
      <c r="I7" s="50">
        <v>73</v>
      </c>
      <c r="J7" s="51">
        <v>104</v>
      </c>
      <c r="K7" s="11">
        <v>23</v>
      </c>
      <c r="L7" s="260"/>
    </row>
    <row r="8" spans="1:12" s="74" customFormat="1" ht="14.25" customHeight="1" x14ac:dyDescent="0.15">
      <c r="A8" s="166"/>
      <c r="B8" s="158"/>
      <c r="C8" s="54"/>
      <c r="D8" s="281">
        <v>17</v>
      </c>
      <c r="E8" s="277">
        <v>58</v>
      </c>
      <c r="F8" s="282">
        <v>47</v>
      </c>
      <c r="G8" s="283">
        <v>11</v>
      </c>
      <c r="H8" s="52"/>
      <c r="I8" s="50"/>
      <c r="J8" s="51"/>
      <c r="K8" s="11"/>
      <c r="L8" s="260"/>
    </row>
    <row r="9" spans="1:12" s="74" customFormat="1" ht="14.25" customHeight="1" x14ac:dyDescent="0.15">
      <c r="A9" s="166" t="s">
        <v>404</v>
      </c>
      <c r="B9" s="158" t="s">
        <v>348</v>
      </c>
      <c r="C9" s="54">
        <v>9</v>
      </c>
      <c r="D9" s="278">
        <v>110</v>
      </c>
      <c r="E9" s="275">
        <v>2301</v>
      </c>
      <c r="F9" s="279">
        <v>1195</v>
      </c>
      <c r="G9" s="280">
        <v>1106</v>
      </c>
      <c r="H9" s="52">
        <v>180</v>
      </c>
      <c r="I9" s="50">
        <v>74</v>
      </c>
      <c r="J9" s="51">
        <v>106</v>
      </c>
      <c r="K9" s="11">
        <v>22</v>
      </c>
      <c r="L9" s="260"/>
    </row>
    <row r="10" spans="1:12" s="74" customFormat="1" ht="14.25" customHeight="1" x14ac:dyDescent="0.15">
      <c r="A10" s="166"/>
      <c r="B10" s="158"/>
      <c r="C10" s="54"/>
      <c r="D10" s="281">
        <v>18</v>
      </c>
      <c r="E10" s="277">
        <v>59</v>
      </c>
      <c r="F10" s="282">
        <v>46</v>
      </c>
      <c r="G10" s="283">
        <v>13</v>
      </c>
      <c r="H10" s="52"/>
      <c r="I10" s="50"/>
      <c r="J10" s="51"/>
      <c r="K10" s="11"/>
      <c r="L10" s="260"/>
    </row>
    <row r="11" spans="1:12" s="74" customFormat="1" ht="14.25" customHeight="1" x14ac:dyDescent="0.15">
      <c r="A11" s="166"/>
      <c r="B11" s="158">
        <v>2</v>
      </c>
      <c r="C11" s="54">
        <v>9</v>
      </c>
      <c r="D11" s="278">
        <v>109</v>
      </c>
      <c r="E11" s="275">
        <v>2234</v>
      </c>
      <c r="F11" s="279">
        <v>1151</v>
      </c>
      <c r="G11" s="280">
        <v>1083</v>
      </c>
      <c r="H11" s="52">
        <v>179</v>
      </c>
      <c r="I11" s="50">
        <v>73</v>
      </c>
      <c r="J11" s="51">
        <v>106</v>
      </c>
      <c r="K11" s="11">
        <v>22</v>
      </c>
      <c r="L11" s="260"/>
    </row>
    <row r="12" spans="1:12" s="74" customFormat="1" ht="14.25" customHeight="1" x14ac:dyDescent="0.15">
      <c r="A12" s="166"/>
      <c r="B12" s="158"/>
      <c r="C12" s="54"/>
      <c r="D12" s="281">
        <v>19</v>
      </c>
      <c r="E12" s="277">
        <v>64</v>
      </c>
      <c r="F12" s="282">
        <v>47</v>
      </c>
      <c r="G12" s="283">
        <v>17</v>
      </c>
      <c r="H12" s="52"/>
      <c r="I12" s="50"/>
      <c r="J12" s="51"/>
      <c r="K12" s="11"/>
      <c r="L12" s="260"/>
    </row>
    <row r="13" spans="1:12" s="74" customFormat="1" ht="14.25" customHeight="1" x14ac:dyDescent="0.15">
      <c r="A13" s="166"/>
      <c r="B13" s="158">
        <v>3</v>
      </c>
      <c r="C13" s="54">
        <v>9</v>
      </c>
      <c r="D13" s="278">
        <v>106</v>
      </c>
      <c r="E13" s="275">
        <v>2188</v>
      </c>
      <c r="F13" s="279">
        <v>1113</v>
      </c>
      <c r="G13" s="280">
        <v>1075</v>
      </c>
      <c r="H13" s="52">
        <v>178</v>
      </c>
      <c r="I13" s="50">
        <v>68</v>
      </c>
      <c r="J13" s="51">
        <v>110</v>
      </c>
      <c r="K13" s="11">
        <v>22</v>
      </c>
      <c r="L13" s="260"/>
    </row>
    <row r="14" spans="1:12" s="74" customFormat="1" ht="14.25" customHeight="1" x14ac:dyDescent="0.15">
      <c r="A14" s="166"/>
      <c r="B14" s="158"/>
      <c r="C14" s="54"/>
      <c r="D14" s="281">
        <v>18</v>
      </c>
      <c r="E14" s="277">
        <v>53</v>
      </c>
      <c r="F14" s="282">
        <v>36</v>
      </c>
      <c r="G14" s="283">
        <v>17</v>
      </c>
      <c r="H14" s="52"/>
      <c r="I14" s="50"/>
      <c r="J14" s="51"/>
      <c r="K14" s="11"/>
      <c r="L14" s="260"/>
    </row>
    <row r="15" spans="1:12" s="74" customFormat="1" ht="14.25" customHeight="1" x14ac:dyDescent="0.15">
      <c r="A15" s="159"/>
      <c r="B15" s="308">
        <v>4</v>
      </c>
      <c r="C15" s="261">
        <v>9</v>
      </c>
      <c r="D15" s="284">
        <v>106</v>
      </c>
      <c r="E15" s="285">
        <v>2132</v>
      </c>
      <c r="F15" s="286">
        <v>1080</v>
      </c>
      <c r="G15" s="287">
        <v>1052</v>
      </c>
      <c r="H15" s="162">
        <v>179</v>
      </c>
      <c r="I15" s="160">
        <v>72</v>
      </c>
      <c r="J15" s="161">
        <v>107</v>
      </c>
      <c r="K15" s="163">
        <v>18</v>
      </c>
      <c r="L15" s="260"/>
    </row>
    <row r="16" spans="1:12" s="74" customFormat="1" ht="14.25" customHeight="1" x14ac:dyDescent="0.15">
      <c r="A16" s="159"/>
      <c r="B16" s="308"/>
      <c r="C16" s="261"/>
      <c r="D16" s="288">
        <v>20</v>
      </c>
      <c r="E16" s="289">
        <v>73</v>
      </c>
      <c r="F16" s="290">
        <v>43</v>
      </c>
      <c r="G16" s="291">
        <v>30</v>
      </c>
      <c r="H16" s="162"/>
      <c r="I16" s="160"/>
      <c r="J16" s="161"/>
      <c r="K16" s="163"/>
      <c r="L16" s="260"/>
    </row>
    <row r="17" spans="1:13" s="74" customFormat="1" ht="14.25" customHeight="1" x14ac:dyDescent="0.15">
      <c r="A17" s="159"/>
      <c r="B17" s="308">
        <v>5</v>
      </c>
      <c r="C17" s="261">
        <v>9</v>
      </c>
      <c r="D17" s="284">
        <v>106</v>
      </c>
      <c r="E17" s="275">
        <f>SUM(F17:G17)</f>
        <v>1986</v>
      </c>
      <c r="F17" s="286">
        <v>991</v>
      </c>
      <c r="G17" s="287">
        <v>995</v>
      </c>
      <c r="H17" s="52">
        <f>SUM(I17:J17)</f>
        <v>174</v>
      </c>
      <c r="I17" s="160">
        <v>70</v>
      </c>
      <c r="J17" s="161">
        <v>104</v>
      </c>
      <c r="K17" s="163">
        <v>22</v>
      </c>
      <c r="L17" s="260"/>
    </row>
    <row r="18" spans="1:13" s="74" customFormat="1" ht="14.25" customHeight="1" x14ac:dyDescent="0.15">
      <c r="A18" s="159"/>
      <c r="B18" s="308"/>
      <c r="C18" s="261"/>
      <c r="D18" s="288">
        <v>21</v>
      </c>
      <c r="E18" s="277">
        <f>SUM(F18,G18)</f>
        <v>84</v>
      </c>
      <c r="F18" s="290">
        <v>53</v>
      </c>
      <c r="G18" s="291">
        <v>31</v>
      </c>
      <c r="H18" s="52"/>
      <c r="I18" s="160"/>
      <c r="J18" s="161"/>
      <c r="K18" s="163"/>
      <c r="L18" s="260"/>
    </row>
    <row r="19" spans="1:13" s="74" customFormat="1" ht="14.25" customHeight="1" x14ac:dyDescent="0.15">
      <c r="A19" s="492" t="s">
        <v>1</v>
      </c>
      <c r="B19" s="493"/>
      <c r="C19" s="262"/>
      <c r="D19" s="64" t="s">
        <v>29</v>
      </c>
      <c r="E19" s="64" t="s">
        <v>29</v>
      </c>
      <c r="F19" s="65" t="s">
        <v>29</v>
      </c>
      <c r="G19" s="66" t="s">
        <v>29</v>
      </c>
      <c r="H19" s="64" t="s">
        <v>29</v>
      </c>
      <c r="I19" s="65" t="s">
        <v>29</v>
      </c>
      <c r="J19" s="66" t="s">
        <v>29</v>
      </c>
      <c r="K19" s="67" t="s">
        <v>30</v>
      </c>
    </row>
    <row r="20" spans="1:13" s="74" customFormat="1" ht="14.25" customHeight="1" x14ac:dyDescent="0.15">
      <c r="A20" s="494" t="s">
        <v>405</v>
      </c>
      <c r="B20" s="495"/>
      <c r="C20" s="495"/>
      <c r="D20" s="422"/>
      <c r="E20" s="14"/>
      <c r="F20" s="423"/>
      <c r="G20" s="424"/>
      <c r="H20" s="14"/>
      <c r="I20" s="423"/>
      <c r="J20" s="424"/>
      <c r="K20" s="425"/>
    </row>
    <row r="21" spans="1:13" s="74" customFormat="1" ht="14.25" customHeight="1" x14ac:dyDescent="0.15">
      <c r="A21" s="426"/>
      <c r="B21" s="410" t="s">
        <v>31</v>
      </c>
      <c r="C21" s="410"/>
      <c r="D21" s="284">
        <v>13</v>
      </c>
      <c r="E21" s="278">
        <f>SUM(F21:G21)</f>
        <v>262</v>
      </c>
      <c r="F21" s="286">
        <v>136</v>
      </c>
      <c r="G21" s="287">
        <v>126</v>
      </c>
      <c r="H21" s="52">
        <f>SUM(I21:J21)</f>
        <v>23</v>
      </c>
      <c r="I21" s="160">
        <v>8</v>
      </c>
      <c r="J21" s="161">
        <v>15</v>
      </c>
      <c r="K21" s="163">
        <v>23</v>
      </c>
    </row>
    <row r="22" spans="1:13" s="74" customFormat="1" ht="14.25" customHeight="1" x14ac:dyDescent="0.15">
      <c r="A22" s="426"/>
      <c r="B22" s="410"/>
      <c r="C22" s="410"/>
      <c r="D22" s="288">
        <v>2</v>
      </c>
      <c r="E22" s="281">
        <f>SUM(F22+G22)</f>
        <v>11</v>
      </c>
      <c r="F22" s="290">
        <v>8</v>
      </c>
      <c r="G22" s="291">
        <v>3</v>
      </c>
      <c r="H22" s="52"/>
      <c r="I22" s="160"/>
      <c r="J22" s="161"/>
      <c r="K22" s="163"/>
    </row>
    <row r="23" spans="1:13" s="74" customFormat="1" ht="14.25" customHeight="1" x14ac:dyDescent="0.15">
      <c r="A23" s="426"/>
      <c r="B23" s="410" t="s">
        <v>32</v>
      </c>
      <c r="C23" s="410"/>
      <c r="D23" s="284">
        <v>8</v>
      </c>
      <c r="E23" s="278">
        <f>SUM(F23:G23)</f>
        <v>55</v>
      </c>
      <c r="F23" s="286">
        <v>26</v>
      </c>
      <c r="G23" s="287">
        <v>29</v>
      </c>
      <c r="H23" s="52">
        <f>SUM(I23:J23)</f>
        <v>12</v>
      </c>
      <c r="I23" s="160">
        <v>6</v>
      </c>
      <c r="J23" s="161">
        <v>6</v>
      </c>
      <c r="K23" s="163">
        <v>9</v>
      </c>
    </row>
    <row r="24" spans="1:13" s="74" customFormat="1" ht="14.25" customHeight="1" x14ac:dyDescent="0.15">
      <c r="A24" s="426"/>
      <c r="B24" s="410"/>
      <c r="C24" s="410"/>
      <c r="D24" s="288">
        <v>2</v>
      </c>
      <c r="E24" s="281">
        <f>SUM(F24+G24)</f>
        <v>3</v>
      </c>
      <c r="F24" s="290">
        <v>1</v>
      </c>
      <c r="G24" s="291">
        <v>2</v>
      </c>
      <c r="H24" s="52"/>
      <c r="I24" s="160"/>
      <c r="J24" s="161"/>
      <c r="K24" s="163"/>
    </row>
    <row r="25" spans="1:13" s="74" customFormat="1" ht="14.25" customHeight="1" x14ac:dyDescent="0.15">
      <c r="A25" s="426"/>
      <c r="B25" s="410" t="s">
        <v>33</v>
      </c>
      <c r="C25" s="410"/>
      <c r="D25" s="284">
        <v>14</v>
      </c>
      <c r="E25" s="278">
        <f>SUM(F25:G25)</f>
        <v>295</v>
      </c>
      <c r="F25" s="286">
        <v>154</v>
      </c>
      <c r="G25" s="287">
        <v>141</v>
      </c>
      <c r="H25" s="52">
        <f t="shared" ref="H25:H35" si="0">SUM(I25:J25)</f>
        <v>22</v>
      </c>
      <c r="I25" s="160">
        <v>8</v>
      </c>
      <c r="J25" s="161">
        <v>14</v>
      </c>
      <c r="K25" s="163">
        <v>24</v>
      </c>
      <c r="M25" s="74" t="s">
        <v>0</v>
      </c>
    </row>
    <row r="26" spans="1:13" s="74" customFormat="1" ht="14.25" customHeight="1" x14ac:dyDescent="0.15">
      <c r="A26" s="426"/>
      <c r="B26" s="410"/>
      <c r="C26" s="410"/>
      <c r="D26" s="288">
        <v>2</v>
      </c>
      <c r="E26" s="281">
        <f>SUM(F26+G26)</f>
        <v>9</v>
      </c>
      <c r="F26" s="290">
        <v>7</v>
      </c>
      <c r="G26" s="291">
        <v>2</v>
      </c>
      <c r="H26" s="52"/>
      <c r="I26" s="160"/>
      <c r="J26" s="161"/>
      <c r="K26" s="163"/>
    </row>
    <row r="27" spans="1:13" s="74" customFormat="1" ht="14.25" customHeight="1" x14ac:dyDescent="0.15">
      <c r="A27" s="426"/>
      <c r="B27" s="410" t="s">
        <v>34</v>
      </c>
      <c r="C27" s="410"/>
      <c r="D27" s="284">
        <v>7</v>
      </c>
      <c r="E27" s="278">
        <f>SUM(F27:G27)</f>
        <v>52</v>
      </c>
      <c r="F27" s="286">
        <v>20</v>
      </c>
      <c r="G27" s="287">
        <v>32</v>
      </c>
      <c r="H27" s="52">
        <f t="shared" si="0"/>
        <v>9</v>
      </c>
      <c r="I27" s="160">
        <v>7</v>
      </c>
      <c r="J27" s="161">
        <v>2</v>
      </c>
      <c r="K27" s="163">
        <v>8</v>
      </c>
    </row>
    <row r="28" spans="1:13" s="74" customFormat="1" ht="14.25" customHeight="1" x14ac:dyDescent="0.15">
      <c r="A28" s="426"/>
      <c r="B28" s="410"/>
      <c r="C28" s="410"/>
      <c r="D28" s="288">
        <v>1</v>
      </c>
      <c r="E28" s="281">
        <f>SUM(F28+G28)</f>
        <v>3</v>
      </c>
      <c r="F28" s="290">
        <v>0</v>
      </c>
      <c r="G28" s="291">
        <v>3</v>
      </c>
      <c r="H28" s="52"/>
      <c r="I28" s="160"/>
      <c r="J28" s="161"/>
      <c r="K28" s="163"/>
    </row>
    <row r="29" spans="1:13" s="74" customFormat="1" ht="14.25" customHeight="1" x14ac:dyDescent="0.15">
      <c r="A29" s="426"/>
      <c r="B29" s="410" t="s">
        <v>35</v>
      </c>
      <c r="C29" s="410"/>
      <c r="D29" s="284">
        <v>8</v>
      </c>
      <c r="E29" s="278">
        <f>SUM(F29:G29)</f>
        <v>63</v>
      </c>
      <c r="F29" s="286">
        <v>35</v>
      </c>
      <c r="G29" s="287">
        <v>28</v>
      </c>
      <c r="H29" s="52">
        <f t="shared" si="0"/>
        <v>12</v>
      </c>
      <c r="I29" s="160">
        <v>4</v>
      </c>
      <c r="J29" s="161">
        <v>8</v>
      </c>
      <c r="K29" s="163">
        <v>10</v>
      </c>
    </row>
    <row r="30" spans="1:13" s="74" customFormat="1" ht="14.25" customHeight="1" x14ac:dyDescent="0.15">
      <c r="A30" s="426"/>
      <c r="B30" s="410"/>
      <c r="C30" s="410"/>
      <c r="D30" s="288">
        <v>2</v>
      </c>
      <c r="E30" s="281">
        <f>SUM(F30+G30)</f>
        <v>3</v>
      </c>
      <c r="F30" s="290">
        <v>0</v>
      </c>
      <c r="G30" s="291">
        <v>3</v>
      </c>
      <c r="H30" s="52"/>
      <c r="I30" s="160"/>
      <c r="J30" s="161"/>
      <c r="K30" s="163"/>
    </row>
    <row r="31" spans="1:13" s="74" customFormat="1" ht="14.25" customHeight="1" x14ac:dyDescent="0.15">
      <c r="A31" s="426"/>
      <c r="B31" s="410" t="s">
        <v>36</v>
      </c>
      <c r="C31" s="410"/>
      <c r="D31" s="284">
        <v>14</v>
      </c>
      <c r="E31" s="278">
        <f>SUM(F31:G31)</f>
        <v>288</v>
      </c>
      <c r="F31" s="286">
        <v>140</v>
      </c>
      <c r="G31" s="287">
        <v>148</v>
      </c>
      <c r="H31" s="52">
        <f t="shared" si="0"/>
        <v>22</v>
      </c>
      <c r="I31" s="160">
        <v>9</v>
      </c>
      <c r="J31" s="161">
        <v>13</v>
      </c>
      <c r="K31" s="163">
        <v>25</v>
      </c>
    </row>
    <row r="32" spans="1:13" s="74" customFormat="1" ht="14.25" customHeight="1" x14ac:dyDescent="0.15">
      <c r="A32" s="426"/>
      <c r="B32" s="410"/>
      <c r="C32" s="410"/>
      <c r="D32" s="288">
        <v>3</v>
      </c>
      <c r="E32" s="281">
        <f>SUM(F32+G32)</f>
        <v>9</v>
      </c>
      <c r="F32" s="290">
        <v>8</v>
      </c>
      <c r="G32" s="291">
        <v>1</v>
      </c>
      <c r="H32" s="52"/>
      <c r="I32" s="160"/>
      <c r="J32" s="161"/>
      <c r="K32" s="163"/>
    </row>
    <row r="33" spans="1:11" s="74" customFormat="1" ht="14.25" customHeight="1" x14ac:dyDescent="0.15">
      <c r="A33" s="426"/>
      <c r="B33" s="410" t="s">
        <v>37</v>
      </c>
      <c r="C33" s="410"/>
      <c r="D33" s="284">
        <v>19</v>
      </c>
      <c r="E33" s="278">
        <f>SUM(F33:G33)</f>
        <v>470</v>
      </c>
      <c r="F33" s="286">
        <v>214</v>
      </c>
      <c r="G33" s="287">
        <v>256</v>
      </c>
      <c r="H33" s="52">
        <f t="shared" si="0"/>
        <v>31</v>
      </c>
      <c r="I33" s="160">
        <v>11</v>
      </c>
      <c r="J33" s="161">
        <v>20</v>
      </c>
      <c r="K33" s="163">
        <v>30</v>
      </c>
    </row>
    <row r="34" spans="1:11" s="74" customFormat="1" ht="14.25" customHeight="1" x14ac:dyDescent="0.15">
      <c r="A34" s="426"/>
      <c r="B34" s="410"/>
      <c r="C34" s="410"/>
      <c r="D34" s="288">
        <v>4</v>
      </c>
      <c r="E34" s="281">
        <f>SUM(F34+G34)</f>
        <v>20</v>
      </c>
      <c r="F34" s="290">
        <v>13</v>
      </c>
      <c r="G34" s="291">
        <v>7</v>
      </c>
      <c r="H34" s="52"/>
      <c r="I34" s="160"/>
      <c r="J34" s="161"/>
      <c r="K34" s="163"/>
    </row>
    <row r="35" spans="1:11" s="74" customFormat="1" ht="14.25" customHeight="1" x14ac:dyDescent="0.15">
      <c r="A35" s="426"/>
      <c r="B35" s="410" t="s">
        <v>38</v>
      </c>
      <c r="C35" s="410"/>
      <c r="D35" s="284">
        <v>8</v>
      </c>
      <c r="E35" s="278">
        <f>SUM(F35:G35)</f>
        <v>91</v>
      </c>
      <c r="F35" s="286">
        <v>44</v>
      </c>
      <c r="G35" s="287">
        <v>47</v>
      </c>
      <c r="H35" s="52">
        <f t="shared" si="0"/>
        <v>15</v>
      </c>
      <c r="I35" s="160">
        <v>5</v>
      </c>
      <c r="J35" s="161">
        <v>10</v>
      </c>
      <c r="K35" s="163">
        <v>14</v>
      </c>
    </row>
    <row r="36" spans="1:11" s="74" customFormat="1" ht="14.25" customHeight="1" x14ac:dyDescent="0.15">
      <c r="A36" s="426"/>
      <c r="B36" s="410"/>
      <c r="C36" s="410"/>
      <c r="D36" s="288">
        <v>2</v>
      </c>
      <c r="E36" s="281">
        <f>SUM(F36+G36)</f>
        <v>9</v>
      </c>
      <c r="F36" s="290">
        <v>5</v>
      </c>
      <c r="G36" s="291">
        <v>4</v>
      </c>
      <c r="H36" s="52"/>
      <c r="I36" s="160"/>
      <c r="J36" s="161"/>
      <c r="K36" s="163"/>
    </row>
    <row r="37" spans="1:11" s="74" customFormat="1" ht="14.25" customHeight="1" x14ac:dyDescent="0.15">
      <c r="A37" s="426"/>
      <c r="B37" s="410" t="s">
        <v>39</v>
      </c>
      <c r="C37" s="410"/>
      <c r="D37" s="284">
        <v>15</v>
      </c>
      <c r="E37" s="278">
        <f>SUM(F37:G37)</f>
        <v>410</v>
      </c>
      <c r="F37" s="286">
        <v>222</v>
      </c>
      <c r="G37" s="287">
        <v>188</v>
      </c>
      <c r="H37" s="429">
        <f>SUM(I37:J37)</f>
        <v>28</v>
      </c>
      <c r="I37" s="160">
        <v>12</v>
      </c>
      <c r="J37" s="292">
        <v>16</v>
      </c>
      <c r="K37" s="163">
        <v>33</v>
      </c>
    </row>
    <row r="38" spans="1:11" s="74" customFormat="1" ht="14.25" customHeight="1" thickBot="1" x14ac:dyDescent="0.2">
      <c r="A38" s="427"/>
      <c r="B38" s="428"/>
      <c r="C38" s="428"/>
      <c r="D38" s="293">
        <v>3</v>
      </c>
      <c r="E38" s="281">
        <f>SUM(F38+G38)</f>
        <v>17</v>
      </c>
      <c r="F38" s="294">
        <v>11</v>
      </c>
      <c r="G38" s="295">
        <v>6</v>
      </c>
      <c r="H38" s="430"/>
      <c r="I38" s="164"/>
      <c r="J38" s="165"/>
      <c r="K38" s="163"/>
    </row>
    <row r="39" spans="1:11" s="74" customFormat="1" ht="17.100000000000001" customHeight="1" x14ac:dyDescent="0.15">
      <c r="A39" s="263" t="s">
        <v>376</v>
      </c>
      <c r="B39" s="263"/>
      <c r="C39" s="263"/>
      <c r="D39" s="263"/>
      <c r="E39" s="263"/>
      <c r="F39" s="264"/>
      <c r="G39" s="264"/>
      <c r="H39" s="264"/>
      <c r="I39" s="264"/>
      <c r="J39" s="479" t="s">
        <v>40</v>
      </c>
      <c r="K39" s="479"/>
    </row>
  </sheetData>
  <sheetProtection formatCells="0"/>
  <mergeCells count="11">
    <mergeCell ref="J39:K39"/>
    <mergeCell ref="J4:K4"/>
    <mergeCell ref="A5:B5"/>
    <mergeCell ref="C5:C6"/>
    <mergeCell ref="D5:D6"/>
    <mergeCell ref="E5:G5"/>
    <mergeCell ref="H5:J5"/>
    <mergeCell ref="K5:K6"/>
    <mergeCell ref="A6:B6"/>
    <mergeCell ref="A19:B19"/>
    <mergeCell ref="A20:C20"/>
  </mergeCells>
  <phoneticPr fontId="3"/>
  <hyperlinks>
    <hyperlink ref="A1" location="第13章目次!A1" display="第13章目次へもどる" xr:uid="{00000000-0004-0000-0400-000000000000}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2"/>
  <sheetViews>
    <sheetView showGridLines="0" zoomScale="106" zoomScaleNormal="106" workbookViewId="0">
      <selection activeCell="L12" sqref="L12"/>
    </sheetView>
  </sheetViews>
  <sheetFormatPr defaultRowHeight="13.5" x14ac:dyDescent="0.15"/>
  <cols>
    <col min="1" max="2" width="4.125" style="2" customWidth="1"/>
    <col min="3" max="3" width="9" style="2"/>
    <col min="4" max="9" width="8.875" style="2" customWidth="1"/>
    <col min="10" max="16384" width="9" style="2"/>
  </cols>
  <sheetData>
    <row r="1" spans="1:11" x14ac:dyDescent="0.15">
      <c r="A1" s="106" t="s">
        <v>288</v>
      </c>
      <c r="B1" s="106"/>
    </row>
    <row r="3" spans="1:11" s="5" customFormat="1" ht="17.25" x14ac:dyDescent="0.2">
      <c r="A3" s="1" t="s">
        <v>281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5" customFormat="1" ht="14.25" thickBot="1" x14ac:dyDescent="0.2">
      <c r="A4" s="2"/>
      <c r="B4" s="2"/>
      <c r="C4" s="2"/>
      <c r="D4" s="2"/>
      <c r="E4" s="2"/>
      <c r="F4" s="2"/>
      <c r="G4" s="2"/>
      <c r="H4" s="2"/>
      <c r="I4" s="2"/>
      <c r="J4" s="467" t="s">
        <v>3</v>
      </c>
      <c r="K4" s="467"/>
    </row>
    <row r="5" spans="1:11" s="5" customFormat="1" ht="42" customHeight="1" x14ac:dyDescent="0.15">
      <c r="A5" s="155" t="s">
        <v>352</v>
      </c>
      <c r="B5" s="406" t="s">
        <v>4</v>
      </c>
      <c r="C5" s="17" t="s">
        <v>21</v>
      </c>
      <c r="D5" s="17" t="s">
        <v>41</v>
      </c>
      <c r="E5" s="17" t="s">
        <v>42</v>
      </c>
      <c r="F5" s="17" t="s">
        <v>43</v>
      </c>
      <c r="G5" s="17" t="s">
        <v>44</v>
      </c>
      <c r="H5" s="17" t="s">
        <v>45</v>
      </c>
      <c r="I5" s="17" t="s">
        <v>46</v>
      </c>
      <c r="J5" s="49" t="s">
        <v>47</v>
      </c>
      <c r="K5" s="312" t="s">
        <v>48</v>
      </c>
    </row>
    <row r="6" spans="1:11" s="5" customFormat="1" ht="18" customHeight="1" x14ac:dyDescent="0.15">
      <c r="A6" s="408" t="s">
        <v>380</v>
      </c>
      <c r="B6" s="151">
        <v>30</v>
      </c>
      <c r="C6" s="55">
        <v>2353</v>
      </c>
      <c r="D6" s="48">
        <v>346</v>
      </c>
      <c r="E6" s="48">
        <v>411</v>
      </c>
      <c r="F6" s="48">
        <v>399</v>
      </c>
      <c r="G6" s="48">
        <v>384</v>
      </c>
      <c r="H6" s="48">
        <v>370</v>
      </c>
      <c r="I6" s="48">
        <v>385</v>
      </c>
      <c r="J6" s="48">
        <v>58</v>
      </c>
      <c r="K6" s="13">
        <v>17</v>
      </c>
    </row>
    <row r="7" spans="1:11" s="5" customFormat="1" ht="18" customHeight="1" x14ac:dyDescent="0.15">
      <c r="A7" s="27" t="s">
        <v>404</v>
      </c>
      <c r="B7" s="154" t="s">
        <v>353</v>
      </c>
      <c r="C7" s="55">
        <v>2301</v>
      </c>
      <c r="D7" s="313">
        <v>329</v>
      </c>
      <c r="E7" s="313">
        <v>345</v>
      </c>
      <c r="F7" s="313">
        <v>408</v>
      </c>
      <c r="G7" s="313">
        <v>402</v>
      </c>
      <c r="H7" s="313">
        <v>385</v>
      </c>
      <c r="I7" s="313">
        <v>373</v>
      </c>
      <c r="J7" s="313">
        <v>59</v>
      </c>
      <c r="K7" s="314">
        <v>18</v>
      </c>
    </row>
    <row r="8" spans="1:11" s="5" customFormat="1" ht="18" customHeight="1" x14ac:dyDescent="0.15">
      <c r="A8" s="27"/>
      <c r="B8" s="154">
        <v>2</v>
      </c>
      <c r="C8" s="56">
        <v>2234</v>
      </c>
      <c r="D8" s="315">
        <v>309</v>
      </c>
      <c r="E8" s="315">
        <v>324</v>
      </c>
      <c r="F8" s="315">
        <v>344</v>
      </c>
      <c r="G8" s="315">
        <v>409</v>
      </c>
      <c r="H8" s="315">
        <v>399</v>
      </c>
      <c r="I8" s="315">
        <v>385</v>
      </c>
      <c r="J8" s="315">
        <v>64</v>
      </c>
      <c r="K8" s="316">
        <v>19</v>
      </c>
    </row>
    <row r="9" spans="1:11" s="5" customFormat="1" ht="18" customHeight="1" x14ac:dyDescent="0.15">
      <c r="A9" s="27"/>
      <c r="B9" s="154">
        <v>3</v>
      </c>
      <c r="C9" s="56">
        <v>2188</v>
      </c>
      <c r="D9" s="315">
        <v>344</v>
      </c>
      <c r="E9" s="315">
        <v>308</v>
      </c>
      <c r="F9" s="315">
        <v>326</v>
      </c>
      <c r="G9" s="315">
        <v>349</v>
      </c>
      <c r="H9" s="315">
        <v>408</v>
      </c>
      <c r="I9" s="315">
        <v>400</v>
      </c>
      <c r="J9" s="315">
        <v>53</v>
      </c>
      <c r="K9" s="316">
        <v>18</v>
      </c>
    </row>
    <row r="10" spans="1:11" s="5" customFormat="1" ht="18" customHeight="1" x14ac:dyDescent="0.15">
      <c r="A10" s="27"/>
      <c r="B10" s="154">
        <v>4</v>
      </c>
      <c r="C10" s="56">
        <v>2132</v>
      </c>
      <c r="D10" s="315">
        <v>329</v>
      </c>
      <c r="E10" s="315">
        <v>335</v>
      </c>
      <c r="F10" s="315">
        <v>311</v>
      </c>
      <c r="G10" s="315">
        <v>331</v>
      </c>
      <c r="H10" s="315">
        <v>352</v>
      </c>
      <c r="I10" s="315">
        <v>401</v>
      </c>
      <c r="J10" s="315">
        <v>73</v>
      </c>
      <c r="K10" s="316">
        <v>20</v>
      </c>
    </row>
    <row r="11" spans="1:11" s="5" customFormat="1" ht="18" customHeight="1" thickBot="1" x14ac:dyDescent="0.2">
      <c r="A11" s="170"/>
      <c r="B11" s="156">
        <v>5</v>
      </c>
      <c r="C11" s="431">
        <f>SUM(D11:J11)</f>
        <v>1986</v>
      </c>
      <c r="D11" s="167">
        <v>256</v>
      </c>
      <c r="E11" s="167">
        <v>321</v>
      </c>
      <c r="F11" s="167">
        <v>334</v>
      </c>
      <c r="G11" s="167">
        <v>310</v>
      </c>
      <c r="H11" s="167">
        <v>332</v>
      </c>
      <c r="I11" s="167">
        <v>349</v>
      </c>
      <c r="J11" s="317">
        <v>84</v>
      </c>
      <c r="K11" s="318">
        <v>21</v>
      </c>
    </row>
    <row r="12" spans="1:11" s="5" customFormat="1" ht="21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466" t="s">
        <v>15</v>
      </c>
      <c r="K12" s="466"/>
    </row>
  </sheetData>
  <sheetProtection formatCells="0"/>
  <mergeCells count="2">
    <mergeCell ref="J4:K4"/>
    <mergeCell ref="J12:K12"/>
  </mergeCells>
  <phoneticPr fontId="3"/>
  <hyperlinks>
    <hyperlink ref="A1" location="第13章目次!A1" display="第13章目次へもどる" xr:uid="{00000000-0004-0000-0500-000000000000}"/>
  </hyperlinks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7"/>
  <sheetViews>
    <sheetView showGridLines="0" zoomScaleNormal="100" zoomScaleSheetLayoutView="100" workbookViewId="0">
      <selection activeCell="L4" sqref="L4"/>
    </sheetView>
  </sheetViews>
  <sheetFormatPr defaultRowHeight="13.5" x14ac:dyDescent="0.15"/>
  <cols>
    <col min="1" max="2" width="4.625" style="2" customWidth="1"/>
    <col min="3" max="3" width="7.625" style="2" customWidth="1"/>
    <col min="4" max="10" width="8.375" style="2" customWidth="1"/>
    <col min="11" max="11" width="11" style="2" customWidth="1"/>
    <col min="12" max="16384" width="9" style="2"/>
  </cols>
  <sheetData>
    <row r="1" spans="1:11" x14ac:dyDescent="0.15">
      <c r="A1" s="106" t="s">
        <v>288</v>
      </c>
    </row>
    <row r="3" spans="1:11" s="5" customFormat="1" ht="17.25" x14ac:dyDescent="0.2">
      <c r="A3" s="499" t="s">
        <v>282</v>
      </c>
      <c r="B3" s="499"/>
      <c r="C3" s="499"/>
      <c r="D3" s="499"/>
    </row>
    <row r="4" spans="1:11" s="5" customFormat="1" ht="14.25" thickBot="1" x14ac:dyDescent="0.2">
      <c r="J4" s="500" t="s">
        <v>3</v>
      </c>
      <c r="K4" s="500"/>
    </row>
    <row r="5" spans="1:11" s="5" customFormat="1" ht="20.25" customHeight="1" x14ac:dyDescent="0.15">
      <c r="A5" s="307" t="s">
        <v>345</v>
      </c>
      <c r="B5" s="407" t="s">
        <v>4</v>
      </c>
      <c r="C5" s="501" t="s">
        <v>22</v>
      </c>
      <c r="D5" s="501" t="s">
        <v>23</v>
      </c>
      <c r="E5" s="503" t="s">
        <v>49</v>
      </c>
      <c r="F5" s="504"/>
      <c r="G5" s="505"/>
      <c r="H5" s="503" t="s">
        <v>8</v>
      </c>
      <c r="I5" s="504"/>
      <c r="J5" s="505"/>
      <c r="K5" s="506" t="s">
        <v>379</v>
      </c>
    </row>
    <row r="6" spans="1:11" s="5" customFormat="1" ht="20.25" customHeight="1" x14ac:dyDescent="0.15">
      <c r="A6" s="508" t="s">
        <v>50</v>
      </c>
      <c r="B6" s="509"/>
      <c r="C6" s="502"/>
      <c r="D6" s="502"/>
      <c r="E6" s="75" t="s">
        <v>26</v>
      </c>
      <c r="F6" s="268" t="s">
        <v>27</v>
      </c>
      <c r="G6" s="269" t="s">
        <v>28</v>
      </c>
      <c r="H6" s="75" t="s">
        <v>26</v>
      </c>
      <c r="I6" s="268" t="s">
        <v>27</v>
      </c>
      <c r="J6" s="269" t="s">
        <v>28</v>
      </c>
      <c r="K6" s="507"/>
    </row>
    <row r="7" spans="1:11" s="5" customFormat="1" ht="14.25" customHeight="1" x14ac:dyDescent="0.15">
      <c r="A7" s="159" t="s">
        <v>346</v>
      </c>
      <c r="B7" s="308">
        <v>30</v>
      </c>
      <c r="C7" s="309">
        <v>3</v>
      </c>
      <c r="D7" s="296">
        <v>38</v>
      </c>
      <c r="E7" s="297">
        <f>SUM(F7:G7)</f>
        <v>1136</v>
      </c>
      <c r="F7" s="298">
        <v>620</v>
      </c>
      <c r="G7" s="299">
        <v>516</v>
      </c>
      <c r="H7" s="43">
        <v>79</v>
      </c>
      <c r="I7" s="44">
        <v>45</v>
      </c>
      <c r="J7" s="42">
        <v>31</v>
      </c>
      <c r="K7" s="10">
        <v>34</v>
      </c>
    </row>
    <row r="8" spans="1:11" s="5" customFormat="1" ht="14.25" customHeight="1" x14ac:dyDescent="0.15">
      <c r="A8" s="159"/>
      <c r="B8" s="308"/>
      <c r="C8" s="309"/>
      <c r="D8" s="300">
        <v>6</v>
      </c>
      <c r="E8" s="301">
        <f>SUM(F8+G8)</f>
        <v>21</v>
      </c>
      <c r="F8" s="302">
        <v>13</v>
      </c>
      <c r="G8" s="303">
        <v>8</v>
      </c>
      <c r="H8" s="43"/>
      <c r="I8" s="44"/>
      <c r="J8" s="42"/>
      <c r="K8" s="10"/>
    </row>
    <row r="9" spans="1:11" s="5" customFormat="1" ht="14.25" customHeight="1" x14ac:dyDescent="0.15">
      <c r="A9" s="159" t="s">
        <v>404</v>
      </c>
      <c r="B9" s="308" t="s">
        <v>353</v>
      </c>
      <c r="C9" s="59">
        <v>3</v>
      </c>
      <c r="D9" s="274">
        <v>36</v>
      </c>
      <c r="E9" s="278">
        <f>SUM(F9:G9)</f>
        <v>1089</v>
      </c>
      <c r="F9" s="279">
        <v>581</v>
      </c>
      <c r="G9" s="280">
        <v>508</v>
      </c>
      <c r="H9" s="52">
        <v>76</v>
      </c>
      <c r="I9" s="50">
        <v>45</v>
      </c>
      <c r="J9" s="51">
        <v>28</v>
      </c>
      <c r="K9" s="11">
        <v>36</v>
      </c>
    </row>
    <row r="10" spans="1:11" s="5" customFormat="1" ht="14.25" customHeight="1" x14ac:dyDescent="0.15">
      <c r="A10" s="159"/>
      <c r="B10" s="308"/>
      <c r="C10" s="59"/>
      <c r="D10" s="276">
        <v>7</v>
      </c>
      <c r="E10" s="281">
        <f>SUM(F10+G10)</f>
        <v>24</v>
      </c>
      <c r="F10" s="282">
        <v>17</v>
      </c>
      <c r="G10" s="283">
        <v>7</v>
      </c>
      <c r="H10" s="52"/>
      <c r="I10" s="50"/>
      <c r="J10" s="51"/>
      <c r="K10" s="11"/>
    </row>
    <row r="11" spans="1:11" s="5" customFormat="1" ht="14.25" customHeight="1" x14ac:dyDescent="0.15">
      <c r="A11" s="159"/>
      <c r="B11" s="308">
        <v>2</v>
      </c>
      <c r="C11" s="59">
        <v>3</v>
      </c>
      <c r="D11" s="274">
        <v>36</v>
      </c>
      <c r="E11" s="278">
        <f>SUM(F11:G11)</f>
        <v>1077</v>
      </c>
      <c r="F11" s="279">
        <v>560</v>
      </c>
      <c r="G11" s="280">
        <v>517</v>
      </c>
      <c r="H11" s="52">
        <v>73</v>
      </c>
      <c r="I11" s="50">
        <v>43</v>
      </c>
      <c r="J11" s="51">
        <v>34</v>
      </c>
      <c r="K11" s="11">
        <v>35</v>
      </c>
    </row>
    <row r="12" spans="1:11" s="5" customFormat="1" ht="14.25" customHeight="1" x14ac:dyDescent="0.15">
      <c r="A12" s="159"/>
      <c r="B12" s="308"/>
      <c r="C12" s="59"/>
      <c r="D12" s="276">
        <v>7</v>
      </c>
      <c r="E12" s="281">
        <f>SUM(F12+G12)</f>
        <v>26</v>
      </c>
      <c r="F12" s="282">
        <v>17</v>
      </c>
      <c r="G12" s="283">
        <v>9</v>
      </c>
      <c r="H12" s="52"/>
      <c r="I12" s="50"/>
      <c r="J12" s="51"/>
      <c r="K12" s="11"/>
    </row>
    <row r="13" spans="1:11" s="5" customFormat="1" ht="14.25" customHeight="1" x14ac:dyDescent="0.15">
      <c r="A13" s="159"/>
      <c r="B13" s="308">
        <v>3</v>
      </c>
      <c r="C13" s="59">
        <v>3</v>
      </c>
      <c r="D13" s="274">
        <v>40</v>
      </c>
      <c r="E13" s="278">
        <f>SUM(F13:G13)</f>
        <v>1101</v>
      </c>
      <c r="F13" s="279">
        <v>565</v>
      </c>
      <c r="G13" s="280">
        <v>536</v>
      </c>
      <c r="H13" s="52">
        <v>77</v>
      </c>
      <c r="I13" s="50">
        <v>45</v>
      </c>
      <c r="J13" s="51">
        <v>32</v>
      </c>
      <c r="K13" s="11">
        <v>33</v>
      </c>
    </row>
    <row r="14" spans="1:11" s="5" customFormat="1" ht="14.25" customHeight="1" x14ac:dyDescent="0.15">
      <c r="A14" s="159"/>
      <c r="B14" s="308"/>
      <c r="C14" s="59"/>
      <c r="D14" s="276">
        <v>9</v>
      </c>
      <c r="E14" s="281">
        <f>SUM(F14,G14)</f>
        <v>28</v>
      </c>
      <c r="F14" s="282">
        <v>21</v>
      </c>
      <c r="G14" s="283">
        <v>7</v>
      </c>
      <c r="H14" s="52"/>
      <c r="I14" s="50"/>
      <c r="J14" s="51"/>
      <c r="K14" s="11"/>
    </row>
    <row r="15" spans="1:11" s="5" customFormat="1" ht="14.25" customHeight="1" x14ac:dyDescent="0.15">
      <c r="A15" s="159"/>
      <c r="B15" s="308">
        <v>4</v>
      </c>
      <c r="C15" s="168">
        <v>3</v>
      </c>
      <c r="D15" s="304">
        <v>40</v>
      </c>
      <c r="E15" s="284">
        <f>SUM(F15:G15)</f>
        <v>1139</v>
      </c>
      <c r="F15" s="286">
        <v>604</v>
      </c>
      <c r="G15" s="287">
        <v>535</v>
      </c>
      <c r="H15" s="162">
        <f>SUM(I15:J15)</f>
        <v>83</v>
      </c>
      <c r="I15" s="160">
        <v>49</v>
      </c>
      <c r="J15" s="161">
        <v>34</v>
      </c>
      <c r="K15" s="163">
        <v>26</v>
      </c>
    </row>
    <row r="16" spans="1:11" s="5" customFormat="1" ht="14.25" customHeight="1" x14ac:dyDescent="0.15">
      <c r="A16" s="159"/>
      <c r="B16" s="308"/>
      <c r="C16" s="168"/>
      <c r="D16" s="305">
        <v>9</v>
      </c>
      <c r="E16" s="288">
        <f>SUM(F16,G16)</f>
        <v>33</v>
      </c>
      <c r="F16" s="290">
        <v>24</v>
      </c>
      <c r="G16" s="291">
        <v>9</v>
      </c>
      <c r="H16" s="162"/>
      <c r="I16" s="160"/>
      <c r="J16" s="161"/>
      <c r="K16" s="163"/>
    </row>
    <row r="17" spans="1:11" s="5" customFormat="1" ht="14.25" customHeight="1" x14ac:dyDescent="0.15">
      <c r="A17" s="159"/>
      <c r="B17" s="308">
        <v>5</v>
      </c>
      <c r="C17" s="168">
        <v>3</v>
      </c>
      <c r="D17" s="304">
        <v>40</v>
      </c>
      <c r="E17" s="278">
        <f>SUM(F17:G17)</f>
        <v>1179</v>
      </c>
      <c r="F17" s="286">
        <v>622</v>
      </c>
      <c r="G17" s="287">
        <v>557</v>
      </c>
      <c r="H17" s="52">
        <f>SUM(I17:J17)</f>
        <v>82</v>
      </c>
      <c r="I17" s="160">
        <v>45</v>
      </c>
      <c r="J17" s="161">
        <v>37</v>
      </c>
      <c r="K17" s="163">
        <v>35</v>
      </c>
    </row>
    <row r="18" spans="1:11" s="5" customFormat="1" ht="14.25" customHeight="1" x14ac:dyDescent="0.15">
      <c r="A18" s="159"/>
      <c r="B18" s="308"/>
      <c r="C18" s="168"/>
      <c r="D18" s="305">
        <v>7</v>
      </c>
      <c r="E18" s="281">
        <f>SUM(F18,G18)</f>
        <v>34</v>
      </c>
      <c r="F18" s="290">
        <v>21</v>
      </c>
      <c r="G18" s="291">
        <v>13</v>
      </c>
      <c r="H18" s="52"/>
      <c r="I18" s="160"/>
      <c r="J18" s="161"/>
      <c r="K18" s="163"/>
    </row>
    <row r="19" spans="1:11" s="5" customFormat="1" ht="14.25" customHeight="1" x14ac:dyDescent="0.15">
      <c r="A19" s="492" t="s">
        <v>30</v>
      </c>
      <c r="B19" s="493"/>
      <c r="C19" s="60"/>
      <c r="D19" s="64" t="s">
        <v>29</v>
      </c>
      <c r="E19" s="64" t="s">
        <v>29</v>
      </c>
      <c r="F19" s="65" t="s">
        <v>29</v>
      </c>
      <c r="G19" s="66" t="s">
        <v>29</v>
      </c>
      <c r="H19" s="64" t="s">
        <v>29</v>
      </c>
      <c r="I19" s="65" t="s">
        <v>29</v>
      </c>
      <c r="J19" s="66" t="s">
        <v>29</v>
      </c>
      <c r="K19" s="67" t="s">
        <v>30</v>
      </c>
    </row>
    <row r="20" spans="1:11" s="5" customFormat="1" ht="14.25" customHeight="1" x14ac:dyDescent="0.15">
      <c r="A20" s="496" t="s">
        <v>406</v>
      </c>
      <c r="B20" s="497"/>
      <c r="C20" s="498"/>
      <c r="D20" s="52"/>
      <c r="E20" s="52"/>
      <c r="F20" s="50"/>
      <c r="G20" s="51"/>
      <c r="H20" s="52"/>
      <c r="I20" s="50"/>
      <c r="J20" s="51"/>
      <c r="K20" s="11"/>
    </row>
    <row r="21" spans="1:11" s="5" customFormat="1" ht="14.25" customHeight="1" x14ac:dyDescent="0.15">
      <c r="A21" s="270"/>
      <c r="B21" s="7"/>
      <c r="C21" s="61" t="s">
        <v>51</v>
      </c>
      <c r="D21" s="284">
        <v>15</v>
      </c>
      <c r="E21" s="278">
        <f>SUM(F21:G21)</f>
        <v>469</v>
      </c>
      <c r="F21" s="286">
        <v>232</v>
      </c>
      <c r="G21" s="287">
        <v>237</v>
      </c>
      <c r="H21" s="52">
        <f>SUM(I21:J21)</f>
        <v>31</v>
      </c>
      <c r="I21" s="160">
        <v>17</v>
      </c>
      <c r="J21" s="161">
        <v>14</v>
      </c>
      <c r="K21" s="163">
        <v>38</v>
      </c>
    </row>
    <row r="22" spans="1:11" s="5" customFormat="1" ht="14.25" customHeight="1" x14ac:dyDescent="0.15">
      <c r="A22" s="270"/>
      <c r="B22" s="7"/>
      <c r="C22" s="61"/>
      <c r="D22" s="288">
        <v>3</v>
      </c>
      <c r="E22" s="281">
        <f>SUM(F22,G22)</f>
        <v>16</v>
      </c>
      <c r="F22" s="290">
        <v>10</v>
      </c>
      <c r="G22" s="291">
        <v>6</v>
      </c>
      <c r="H22" s="52"/>
      <c r="I22" s="160"/>
      <c r="J22" s="161"/>
      <c r="K22" s="163"/>
    </row>
    <row r="23" spans="1:11" s="5" customFormat="1" ht="14.25" customHeight="1" x14ac:dyDescent="0.15">
      <c r="A23" s="270"/>
      <c r="B23" s="7"/>
      <c r="C23" s="61" t="s">
        <v>52</v>
      </c>
      <c r="D23" s="284">
        <v>7</v>
      </c>
      <c r="E23" s="278">
        <f>SUM(F23:G23)</f>
        <v>130</v>
      </c>
      <c r="F23" s="286">
        <v>77</v>
      </c>
      <c r="G23" s="287">
        <v>53</v>
      </c>
      <c r="H23" s="52">
        <f t="shared" ref="H23" si="0">SUM(I23:J23)</f>
        <v>16</v>
      </c>
      <c r="I23" s="160">
        <v>8</v>
      </c>
      <c r="J23" s="161">
        <v>8</v>
      </c>
      <c r="K23" s="163">
        <v>25</v>
      </c>
    </row>
    <row r="24" spans="1:11" s="5" customFormat="1" ht="14.25" customHeight="1" x14ac:dyDescent="0.15">
      <c r="A24" s="270"/>
      <c r="B24" s="7"/>
      <c r="C24" s="61"/>
      <c r="D24" s="288">
        <v>2</v>
      </c>
      <c r="E24" s="281">
        <f>SUM(F24,G24)</f>
        <v>6</v>
      </c>
      <c r="F24" s="290">
        <v>3</v>
      </c>
      <c r="G24" s="291">
        <v>3</v>
      </c>
      <c r="H24" s="52"/>
      <c r="I24" s="160"/>
      <c r="J24" s="161"/>
      <c r="K24" s="163"/>
    </row>
    <row r="25" spans="1:11" s="5" customFormat="1" ht="14.25" customHeight="1" x14ac:dyDescent="0.15">
      <c r="A25" s="270"/>
      <c r="B25" s="7"/>
      <c r="C25" s="61" t="s">
        <v>53</v>
      </c>
      <c r="D25" s="284">
        <v>18</v>
      </c>
      <c r="E25" s="432">
        <f>SUM(F25:G25)</f>
        <v>580</v>
      </c>
      <c r="F25" s="286">
        <v>313</v>
      </c>
      <c r="G25" s="287">
        <v>267</v>
      </c>
      <c r="H25" s="429">
        <f t="shared" ref="H25" si="1">SUM(I25:J25)</f>
        <v>35</v>
      </c>
      <c r="I25" s="160">
        <v>20</v>
      </c>
      <c r="J25" s="161">
        <v>15</v>
      </c>
      <c r="K25" s="163">
        <v>36</v>
      </c>
    </row>
    <row r="26" spans="1:11" s="5" customFormat="1" ht="14.25" customHeight="1" thickBot="1" x14ac:dyDescent="0.2">
      <c r="A26" s="271"/>
      <c r="B26" s="306"/>
      <c r="C26" s="28"/>
      <c r="D26" s="293">
        <v>2</v>
      </c>
      <c r="E26" s="433">
        <f>SUM(F26,G26)</f>
        <v>12</v>
      </c>
      <c r="F26" s="294">
        <v>8</v>
      </c>
      <c r="G26" s="295">
        <v>4</v>
      </c>
      <c r="H26" s="430"/>
      <c r="I26" s="164"/>
      <c r="J26" s="165"/>
      <c r="K26" s="169"/>
    </row>
    <row r="27" spans="1:11" s="5" customFormat="1" ht="17.100000000000001" customHeight="1" x14ac:dyDescent="0.15">
      <c r="A27" s="263" t="s">
        <v>377</v>
      </c>
      <c r="B27" s="272"/>
      <c r="C27" s="273"/>
      <c r="D27" s="319"/>
      <c r="J27" s="479" t="s">
        <v>15</v>
      </c>
      <c r="K27" s="479"/>
    </row>
  </sheetData>
  <mergeCells count="11">
    <mergeCell ref="A19:B19"/>
    <mergeCell ref="A20:C20"/>
    <mergeCell ref="J27:K27"/>
    <mergeCell ref="A3:D3"/>
    <mergeCell ref="J4:K4"/>
    <mergeCell ref="C5:C6"/>
    <mergeCell ref="D5:D6"/>
    <mergeCell ref="E5:G5"/>
    <mergeCell ref="H5:J5"/>
    <mergeCell ref="K5:K6"/>
    <mergeCell ref="A6:B6"/>
  </mergeCells>
  <phoneticPr fontId="3"/>
  <hyperlinks>
    <hyperlink ref="A1" location="第13章目次!A1" display="第13章目次へもどる" xr:uid="{00000000-0004-0000-0600-000000000000}"/>
  </hyperlinks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2"/>
  <sheetViews>
    <sheetView showGridLines="0" zoomScaleNormal="100" workbookViewId="0">
      <selection activeCell="C11" sqref="C11"/>
    </sheetView>
  </sheetViews>
  <sheetFormatPr defaultRowHeight="13.5" x14ac:dyDescent="0.15"/>
  <cols>
    <col min="1" max="2" width="4.75" style="2" customWidth="1"/>
    <col min="3" max="8" width="12.75" style="2" customWidth="1"/>
    <col min="9" max="16384" width="9" style="2"/>
  </cols>
  <sheetData>
    <row r="1" spans="1:8" x14ac:dyDescent="0.15">
      <c r="A1" s="106" t="s">
        <v>288</v>
      </c>
      <c r="B1" s="106"/>
    </row>
    <row r="3" spans="1:8" ht="17.25" customHeight="1" x14ac:dyDescent="0.2">
      <c r="A3" s="499" t="s">
        <v>284</v>
      </c>
      <c r="B3" s="499"/>
      <c r="C3" s="499"/>
    </row>
    <row r="4" spans="1:8" ht="14.25" thickBot="1" x14ac:dyDescent="0.2">
      <c r="H4" s="18" t="s">
        <v>64</v>
      </c>
    </row>
    <row r="5" spans="1:8" ht="30" customHeight="1" x14ac:dyDescent="0.15">
      <c r="A5" s="155" t="s">
        <v>345</v>
      </c>
      <c r="B5" s="406" t="s">
        <v>4</v>
      </c>
      <c r="C5" s="17" t="s">
        <v>21</v>
      </c>
      <c r="D5" s="17" t="s">
        <v>54</v>
      </c>
      <c r="E5" s="17" t="s">
        <v>55</v>
      </c>
      <c r="F5" s="17" t="s">
        <v>56</v>
      </c>
      <c r="G5" s="62" t="s">
        <v>57</v>
      </c>
      <c r="H5" s="63" t="s">
        <v>48</v>
      </c>
    </row>
    <row r="6" spans="1:8" ht="18" customHeight="1" x14ac:dyDescent="0.15">
      <c r="A6" s="408" t="s">
        <v>346</v>
      </c>
      <c r="B6" s="151">
        <v>30</v>
      </c>
      <c r="C6" s="19">
        <v>1136</v>
      </c>
      <c r="D6" s="19">
        <v>348</v>
      </c>
      <c r="E6" s="19">
        <v>362</v>
      </c>
      <c r="F6" s="19">
        <v>405</v>
      </c>
      <c r="G6" s="20">
        <v>21</v>
      </c>
      <c r="H6" s="21">
        <v>6</v>
      </c>
    </row>
    <row r="7" spans="1:8" ht="18" customHeight="1" x14ac:dyDescent="0.15">
      <c r="A7" s="27" t="s">
        <v>404</v>
      </c>
      <c r="B7" s="154" t="s">
        <v>353</v>
      </c>
      <c r="C7" s="19">
        <v>1089</v>
      </c>
      <c r="D7" s="57">
        <v>354</v>
      </c>
      <c r="E7" s="57">
        <v>349</v>
      </c>
      <c r="F7" s="57">
        <v>362</v>
      </c>
      <c r="G7" s="68">
        <v>24</v>
      </c>
      <c r="H7" s="58">
        <v>7</v>
      </c>
    </row>
    <row r="8" spans="1:8" ht="18" customHeight="1" x14ac:dyDescent="0.15">
      <c r="A8" s="27"/>
      <c r="B8" s="154">
        <v>2</v>
      </c>
      <c r="C8" s="115">
        <v>1077</v>
      </c>
      <c r="D8" s="115">
        <v>352</v>
      </c>
      <c r="E8" s="115">
        <v>352</v>
      </c>
      <c r="F8" s="115">
        <v>347</v>
      </c>
      <c r="G8" s="116">
        <v>26</v>
      </c>
      <c r="H8" s="117">
        <v>7</v>
      </c>
    </row>
    <row r="9" spans="1:8" ht="18" customHeight="1" x14ac:dyDescent="0.15">
      <c r="A9" s="27"/>
      <c r="B9" s="154">
        <v>3</v>
      </c>
      <c r="C9" s="115">
        <v>1101</v>
      </c>
      <c r="D9" s="115">
        <v>363</v>
      </c>
      <c r="E9" s="115">
        <v>353</v>
      </c>
      <c r="F9" s="115">
        <v>357</v>
      </c>
      <c r="G9" s="116">
        <v>28</v>
      </c>
      <c r="H9" s="117">
        <v>9</v>
      </c>
    </row>
    <row r="10" spans="1:8" ht="18" customHeight="1" x14ac:dyDescent="0.15">
      <c r="A10" s="27"/>
      <c r="B10" s="154">
        <v>4</v>
      </c>
      <c r="C10" s="115">
        <v>1139</v>
      </c>
      <c r="D10" s="115">
        <v>386</v>
      </c>
      <c r="E10" s="115">
        <v>365</v>
      </c>
      <c r="F10" s="115">
        <v>355</v>
      </c>
      <c r="G10" s="115">
        <v>33</v>
      </c>
      <c r="H10" s="117">
        <v>9</v>
      </c>
    </row>
    <row r="11" spans="1:8" ht="18" customHeight="1" thickBot="1" x14ac:dyDescent="0.2">
      <c r="A11" s="170"/>
      <c r="B11" s="156">
        <v>5</v>
      </c>
      <c r="C11" s="434">
        <f>SUM(D11:G11)</f>
        <v>1179</v>
      </c>
      <c r="D11" s="171">
        <v>388</v>
      </c>
      <c r="E11" s="171">
        <v>391</v>
      </c>
      <c r="F11" s="171">
        <v>366</v>
      </c>
      <c r="G11" s="171">
        <v>34</v>
      </c>
      <c r="H11" s="172">
        <v>7</v>
      </c>
    </row>
    <row r="12" spans="1:8" ht="21" customHeight="1" x14ac:dyDescent="0.15">
      <c r="G12" s="463" t="s">
        <v>65</v>
      </c>
      <c r="H12" s="463"/>
    </row>
  </sheetData>
  <mergeCells count="2">
    <mergeCell ref="G12:H12"/>
    <mergeCell ref="A3:C3"/>
  </mergeCells>
  <phoneticPr fontId="3"/>
  <hyperlinks>
    <hyperlink ref="A1" location="第13章目次!A1" display="第13章目次へもどる" xr:uid="{00000000-0004-0000-0700-000000000000}"/>
  </hyperlinks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2"/>
  <sheetViews>
    <sheetView showGridLines="0" zoomScaleNormal="100" workbookViewId="0">
      <selection activeCell="D8" sqref="D8"/>
    </sheetView>
  </sheetViews>
  <sheetFormatPr defaultRowHeight="13.5" x14ac:dyDescent="0.15"/>
  <cols>
    <col min="1" max="2" width="6.625" customWidth="1"/>
    <col min="3" max="7" width="14.5" customWidth="1"/>
  </cols>
  <sheetData>
    <row r="1" spans="1:7" s="2" customFormat="1" x14ac:dyDescent="0.15">
      <c r="A1" s="106" t="s">
        <v>288</v>
      </c>
      <c r="B1" s="106"/>
    </row>
    <row r="2" spans="1:7" s="2" customFormat="1" x14ac:dyDescent="0.15"/>
    <row r="3" spans="1:7" s="2" customFormat="1" ht="17.25" customHeight="1" x14ac:dyDescent="0.2">
      <c r="A3" s="499" t="s">
        <v>286</v>
      </c>
      <c r="B3" s="499"/>
      <c r="C3" s="499"/>
      <c r="D3" s="499"/>
      <c r="E3" s="499"/>
    </row>
    <row r="4" spans="1:7" s="2" customFormat="1" ht="14.25" thickBot="1" x14ac:dyDescent="0.2">
      <c r="G4" s="404" t="s">
        <v>336</v>
      </c>
    </row>
    <row r="5" spans="1:7" s="2" customFormat="1" ht="45" customHeight="1" x14ac:dyDescent="0.15">
      <c r="A5" s="155" t="s">
        <v>354</v>
      </c>
      <c r="B5" s="406" t="s">
        <v>58</v>
      </c>
      <c r="C5" s="17" t="s">
        <v>59</v>
      </c>
      <c r="D5" s="49" t="s">
        <v>60</v>
      </c>
      <c r="E5" s="17" t="s">
        <v>61</v>
      </c>
      <c r="F5" s="405" t="s">
        <v>62</v>
      </c>
      <c r="G5" s="81" t="s">
        <v>63</v>
      </c>
    </row>
    <row r="6" spans="1:7" s="2" customFormat="1" ht="18" customHeight="1" x14ac:dyDescent="0.15">
      <c r="A6" s="408" t="s">
        <v>346</v>
      </c>
      <c r="B6" s="151">
        <v>30</v>
      </c>
      <c r="C6" s="19">
        <v>411</v>
      </c>
      <c r="D6" s="19" t="s">
        <v>329</v>
      </c>
      <c r="E6" s="70">
        <v>99</v>
      </c>
      <c r="F6" s="20" t="s">
        <v>323</v>
      </c>
      <c r="G6" s="21">
        <v>4</v>
      </c>
    </row>
    <row r="7" spans="1:7" s="2" customFormat="1" ht="18" customHeight="1" x14ac:dyDescent="0.15">
      <c r="A7" s="27" t="s">
        <v>404</v>
      </c>
      <c r="B7" s="154" t="s">
        <v>353</v>
      </c>
      <c r="C7" s="57">
        <v>354</v>
      </c>
      <c r="D7" s="57" t="s">
        <v>335</v>
      </c>
      <c r="E7" s="71">
        <v>99.4</v>
      </c>
      <c r="F7" s="68" t="s">
        <v>323</v>
      </c>
      <c r="G7" s="58">
        <v>2</v>
      </c>
    </row>
    <row r="8" spans="1:7" s="2" customFormat="1" ht="18" customHeight="1" x14ac:dyDescent="0.15">
      <c r="A8" s="27"/>
      <c r="B8" s="154">
        <v>2</v>
      </c>
      <c r="C8" s="118">
        <v>356</v>
      </c>
      <c r="D8" s="118" t="s">
        <v>342</v>
      </c>
      <c r="E8" s="119">
        <v>99.7</v>
      </c>
      <c r="F8" s="120">
        <v>1</v>
      </c>
      <c r="G8" s="121" t="s">
        <v>323</v>
      </c>
    </row>
    <row r="9" spans="1:7" s="2" customFormat="1" ht="18" customHeight="1" x14ac:dyDescent="0.15">
      <c r="A9" s="27"/>
      <c r="B9" s="154">
        <v>3</v>
      </c>
      <c r="C9" s="118">
        <v>368</v>
      </c>
      <c r="D9" s="118" t="s">
        <v>381</v>
      </c>
      <c r="E9" s="119">
        <v>97</v>
      </c>
      <c r="F9" s="120">
        <v>2</v>
      </c>
      <c r="G9" s="121">
        <v>9</v>
      </c>
    </row>
    <row r="10" spans="1:7" s="2" customFormat="1" ht="18" customHeight="1" x14ac:dyDescent="0.15">
      <c r="A10" s="27"/>
      <c r="B10" s="154">
        <v>4</v>
      </c>
      <c r="C10" s="118">
        <v>364</v>
      </c>
      <c r="D10" s="118" t="s">
        <v>407</v>
      </c>
      <c r="E10" s="119">
        <v>99.5</v>
      </c>
      <c r="F10" s="118" t="s">
        <v>323</v>
      </c>
      <c r="G10" s="121">
        <v>2</v>
      </c>
    </row>
    <row r="11" spans="1:7" s="2" customFormat="1" ht="18" customHeight="1" thickBot="1" x14ac:dyDescent="0.2">
      <c r="A11" s="170"/>
      <c r="B11" s="156">
        <v>5</v>
      </c>
      <c r="C11" s="173">
        <v>378</v>
      </c>
      <c r="D11" s="173" t="s">
        <v>408</v>
      </c>
      <c r="E11" s="174">
        <v>98.9</v>
      </c>
      <c r="F11" s="173">
        <v>2</v>
      </c>
      <c r="G11" s="175">
        <v>2</v>
      </c>
    </row>
    <row r="12" spans="1:7" s="2" customFormat="1" ht="21" customHeight="1" x14ac:dyDescent="0.15">
      <c r="F12" s="463" t="s">
        <v>341</v>
      </c>
      <c r="G12" s="463"/>
    </row>
  </sheetData>
  <mergeCells count="2">
    <mergeCell ref="F12:G12"/>
    <mergeCell ref="A3:E3"/>
  </mergeCells>
  <phoneticPr fontId="3"/>
  <hyperlinks>
    <hyperlink ref="A1" location="第13章目次!A1" display="第13章目次へもどる" xr:uid="{00000000-0004-0000-0800-000000000000}"/>
  </hyperlinks>
  <pageMargins left="0.78700000000000003" right="0.78700000000000003" top="0.98399999999999999" bottom="0.98399999999999999" header="0.51200000000000001" footer="0.51200000000000001"/>
  <pageSetup paperSize="9" scale="92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4"/>
  <sheetViews>
    <sheetView showGridLines="0" zoomScaleNormal="100" workbookViewId="0">
      <selection activeCell="I6" sqref="I6"/>
    </sheetView>
  </sheetViews>
  <sheetFormatPr defaultRowHeight="13.5" x14ac:dyDescent="0.15"/>
  <cols>
    <col min="1" max="2" width="4.625" style="2" customWidth="1"/>
    <col min="3" max="7" width="15.75" style="2" customWidth="1"/>
    <col min="8" max="16384" width="9" style="2"/>
  </cols>
  <sheetData>
    <row r="1" spans="1:7" x14ac:dyDescent="0.15">
      <c r="A1" s="106" t="s">
        <v>288</v>
      </c>
      <c r="B1" s="106"/>
    </row>
    <row r="3" spans="1:7" s="5" customFormat="1" ht="17.25" customHeight="1" x14ac:dyDescent="0.2">
      <c r="A3" s="176" t="s">
        <v>289</v>
      </c>
      <c r="B3" s="176"/>
      <c r="C3" s="176"/>
      <c r="D3" s="2"/>
      <c r="E3" s="2"/>
      <c r="F3" s="2"/>
      <c r="G3" s="2"/>
    </row>
    <row r="4" spans="1:7" s="5" customFormat="1" x14ac:dyDescent="0.15">
      <c r="A4" s="2"/>
      <c r="B4" s="2"/>
      <c r="C4" s="320"/>
      <c r="D4" s="2"/>
      <c r="E4" s="2"/>
      <c r="F4" s="2"/>
      <c r="G4" s="2"/>
    </row>
    <row r="5" spans="1:7" s="5" customFormat="1" ht="14.25" thickBot="1" x14ac:dyDescent="0.2">
      <c r="A5" s="510" t="s">
        <v>66</v>
      </c>
      <c r="B5" s="510"/>
      <c r="C5" s="510"/>
      <c r="D5" s="510"/>
      <c r="E5" s="2"/>
      <c r="F5" s="2"/>
      <c r="G5" s="2"/>
    </row>
    <row r="6" spans="1:7" s="74" customFormat="1" ht="19.5" customHeight="1" x14ac:dyDescent="0.15">
      <c r="A6" s="464" t="s">
        <v>355</v>
      </c>
      <c r="B6" s="468" t="s">
        <v>67</v>
      </c>
      <c r="C6" s="476" t="s">
        <v>68</v>
      </c>
      <c r="D6" s="470" t="s">
        <v>69</v>
      </c>
      <c r="E6" s="471"/>
      <c r="F6" s="470" t="s">
        <v>70</v>
      </c>
      <c r="G6" s="475"/>
    </row>
    <row r="7" spans="1:7" s="74" customFormat="1" ht="19.5" customHeight="1" x14ac:dyDescent="0.15">
      <c r="A7" s="465"/>
      <c r="B7" s="469"/>
      <c r="C7" s="477"/>
      <c r="D7" s="6" t="s">
        <v>71</v>
      </c>
      <c r="E7" s="6" t="s">
        <v>72</v>
      </c>
      <c r="F7" s="6" t="s">
        <v>73</v>
      </c>
      <c r="G7" s="9" t="s">
        <v>74</v>
      </c>
    </row>
    <row r="8" spans="1:7" s="74" customFormat="1" ht="21" customHeight="1" x14ac:dyDescent="0.15">
      <c r="A8" s="159" t="s">
        <v>346</v>
      </c>
      <c r="B8" s="151">
        <v>30</v>
      </c>
      <c r="C8" s="435">
        <v>2139964</v>
      </c>
      <c r="D8" s="435">
        <v>454081</v>
      </c>
      <c r="E8" s="435">
        <v>192980</v>
      </c>
      <c r="F8" s="435">
        <v>402204</v>
      </c>
      <c r="G8" s="436">
        <v>354053</v>
      </c>
    </row>
    <row r="9" spans="1:7" s="74" customFormat="1" ht="21" customHeight="1" x14ac:dyDescent="0.15">
      <c r="A9" s="27" t="s">
        <v>404</v>
      </c>
      <c r="B9" s="154" t="s">
        <v>353</v>
      </c>
      <c r="C9" s="120">
        <v>1700459</v>
      </c>
      <c r="D9" s="120">
        <v>369295</v>
      </c>
      <c r="E9" s="120">
        <v>160493</v>
      </c>
      <c r="F9" s="120">
        <v>90707</v>
      </c>
      <c r="G9" s="121">
        <v>83294</v>
      </c>
    </row>
    <row r="10" spans="1:7" s="74" customFormat="1" ht="21" customHeight="1" x14ac:dyDescent="0.15">
      <c r="A10" s="408"/>
      <c r="B10" s="151">
        <v>2</v>
      </c>
      <c r="C10" s="435">
        <v>2141349</v>
      </c>
      <c r="D10" s="435">
        <v>671898</v>
      </c>
      <c r="E10" s="435">
        <v>307083</v>
      </c>
      <c r="F10" s="435">
        <v>218860</v>
      </c>
      <c r="G10" s="436">
        <v>198783</v>
      </c>
    </row>
    <row r="11" spans="1:7" s="74" customFormat="1" ht="21" customHeight="1" x14ac:dyDescent="0.15">
      <c r="A11" s="408"/>
      <c r="B11" s="151">
        <v>3</v>
      </c>
      <c r="C11" s="116">
        <v>1621311</v>
      </c>
      <c r="D11" s="116">
        <v>206258</v>
      </c>
      <c r="E11" s="116">
        <v>96744</v>
      </c>
      <c r="F11" s="116">
        <v>99500</v>
      </c>
      <c r="G11" s="117">
        <v>87357</v>
      </c>
    </row>
    <row r="12" spans="1:7" s="74" customFormat="1" ht="21" customHeight="1" x14ac:dyDescent="0.15">
      <c r="A12" s="408"/>
      <c r="B12" s="151">
        <v>4</v>
      </c>
      <c r="C12" s="115">
        <v>1681796</v>
      </c>
      <c r="D12" s="115">
        <v>259446</v>
      </c>
      <c r="E12" s="115">
        <v>121691</v>
      </c>
      <c r="F12" s="115">
        <v>120291</v>
      </c>
      <c r="G12" s="117">
        <v>105611</v>
      </c>
    </row>
    <row r="13" spans="1:7" s="74" customFormat="1" ht="21" customHeight="1" thickBot="1" x14ac:dyDescent="0.2">
      <c r="A13" s="409"/>
      <c r="B13" s="157">
        <v>5</v>
      </c>
      <c r="C13" s="171">
        <v>1578825</v>
      </c>
      <c r="D13" s="171">
        <v>238878</v>
      </c>
      <c r="E13" s="171">
        <v>120281</v>
      </c>
      <c r="F13" s="171">
        <v>105111</v>
      </c>
      <c r="G13" s="172">
        <v>89153</v>
      </c>
    </row>
    <row r="14" spans="1:7" s="5" customFormat="1" ht="21" customHeight="1" x14ac:dyDescent="0.15">
      <c r="A14" s="2"/>
      <c r="B14" s="2"/>
      <c r="C14" s="2"/>
      <c r="D14" s="2"/>
      <c r="E14" s="2"/>
      <c r="F14" s="463" t="s">
        <v>75</v>
      </c>
      <c r="G14" s="463"/>
    </row>
  </sheetData>
  <mergeCells count="7">
    <mergeCell ref="F14:G14"/>
    <mergeCell ref="A5:D5"/>
    <mergeCell ref="B6:B7"/>
    <mergeCell ref="C6:C7"/>
    <mergeCell ref="D6:E6"/>
    <mergeCell ref="F6:G6"/>
    <mergeCell ref="A6:A7"/>
  </mergeCells>
  <phoneticPr fontId="3"/>
  <hyperlinks>
    <hyperlink ref="A1" location="第13章目次!A1" display="第13章目次へもどる" xr:uid="{00000000-0004-0000-0900-000000000000}"/>
  </hyperlinks>
  <printOptions horizontalCentered="1"/>
  <pageMargins left="0.43307086614173229" right="0.43307086614173229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27</vt:i4>
      </vt:variant>
    </vt:vector>
  </HeadingPairs>
  <TitlesOfParts>
    <vt:vector size="27" baseType="lpstr">
      <vt:lpstr>第13章目次</vt:lpstr>
      <vt:lpstr>13-1</vt:lpstr>
      <vt:lpstr>13-2</vt:lpstr>
      <vt:lpstr>13-3</vt:lpstr>
      <vt:lpstr>13-4</vt:lpstr>
      <vt:lpstr>13-5</vt:lpstr>
      <vt:lpstr>13-6</vt:lpstr>
      <vt:lpstr>13-7</vt:lpstr>
      <vt:lpstr>13-8</vt:lpstr>
      <vt:lpstr>13-9</vt:lpstr>
      <vt:lpstr>13-10</vt:lpstr>
      <vt:lpstr>13-11</vt:lpstr>
      <vt:lpstr>13-12</vt:lpstr>
      <vt:lpstr>13-13(1)</vt:lpstr>
      <vt:lpstr>13-13(2)</vt:lpstr>
      <vt:lpstr>13-13(3)</vt:lpstr>
      <vt:lpstr>13-14(1)</vt:lpstr>
      <vt:lpstr>13-14(2)</vt:lpstr>
      <vt:lpstr>13-14(3)</vt:lpstr>
      <vt:lpstr>13ｰ14(4)</vt:lpstr>
      <vt:lpstr>13ｰ14(5)</vt:lpstr>
      <vt:lpstr>13-15</vt:lpstr>
      <vt:lpstr>13-16</vt:lpstr>
      <vt:lpstr>13-17</vt:lpstr>
      <vt:lpstr>13-18</vt:lpstr>
      <vt:lpstr>13-19</vt:lpstr>
      <vt:lpstr>13-20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2023-01-19T02:41:08Z</dcterms:created>
  <dcterms:modified xsi:type="dcterms:W3CDTF">2025-01-20T05:34:47Z</dcterms:modified>
</cp:coreProperties>
</file>