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6C0EF44C-ED4F-4D61-8906-A655198055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11章目次" sheetId="9" r:id="rId1"/>
    <sheet name="11-1" sheetId="10" r:id="rId2"/>
    <sheet name="11-2" sheetId="11" r:id="rId3"/>
    <sheet name="11-3" sheetId="12" r:id="rId4"/>
    <sheet name="11-4" sheetId="13" r:id="rId5"/>
    <sheet name="11-5" sheetId="15" r:id="rId6"/>
    <sheet name="11-6" sheetId="14" r:id="rId7"/>
    <sheet name="11-7" sheetId="16" r:id="rId8"/>
    <sheet name="11-8" sheetId="17" r:id="rId9"/>
    <sheet name="11-9" sheetId="18" r:id="rId10"/>
    <sheet name="11-10" sheetId="19" r:id="rId11"/>
    <sheet name="11-11" sheetId="20" r:id="rId12"/>
    <sheet name="11-12" sheetId="26" r:id="rId13"/>
    <sheet name="11-13" sheetId="21" r:id="rId14"/>
    <sheet name="11-14" sheetId="22" r:id="rId15"/>
    <sheet name="11-15" sheetId="23" r:id="rId16"/>
    <sheet name="11-16" sheetId="24" r:id="rId17"/>
    <sheet name="11-17" sheetId="25" r:id="rId18"/>
    <sheet name="Sheet1" sheetId="27" r:id="rId19"/>
  </sheets>
  <definedNames>
    <definedName name="_xlnm.Print_Area" localSheetId="14">'11-14'!#REF!</definedName>
    <definedName name="_xlnm.Print_Area" localSheetId="4">'11-4'!#REF!</definedName>
    <definedName name="_xlnm.Print_Area" localSheetId="5">'11-5'!$A$3:$F$10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22" l="1"/>
  <c r="F79" i="22"/>
  <c r="E79" i="22"/>
  <c r="D79" i="22"/>
  <c r="G78" i="22"/>
  <c r="F78" i="22"/>
  <c r="E78" i="22"/>
  <c r="D78" i="22"/>
  <c r="G61" i="22"/>
  <c r="F61" i="22"/>
  <c r="E61" i="22"/>
  <c r="D61" i="22"/>
  <c r="G60" i="22"/>
  <c r="F60" i="22"/>
  <c r="E60" i="22"/>
  <c r="D60" i="22"/>
  <c r="G54" i="22"/>
  <c r="F54" i="22"/>
  <c r="E54" i="22"/>
  <c r="D54" i="22"/>
  <c r="G47" i="22"/>
  <c r="F47" i="22"/>
  <c r="E47" i="22"/>
  <c r="D47" i="22"/>
  <c r="G46" i="22"/>
  <c r="F46" i="22"/>
  <c r="E46" i="22"/>
  <c r="D46" i="22"/>
  <c r="G27" i="22"/>
  <c r="F27" i="22"/>
  <c r="E27" i="22"/>
  <c r="E82" i="22" s="1"/>
  <c r="D27" i="22"/>
  <c r="G26" i="22"/>
  <c r="G81" i="22" s="1"/>
  <c r="F26" i="22"/>
  <c r="F81" i="22" s="1"/>
  <c r="E26" i="22"/>
  <c r="D26" i="22"/>
  <c r="D81" i="22" s="1"/>
  <c r="F82" i="22" l="1"/>
  <c r="D82" i="22"/>
  <c r="G82" i="22"/>
  <c r="E81" i="22"/>
  <c r="C12" i="21"/>
  <c r="C11" i="21"/>
  <c r="C12" i="20" l="1"/>
  <c r="C11" i="20"/>
  <c r="D11" i="11" l="1"/>
  <c r="C11" i="11"/>
</calcChain>
</file>

<file path=xl/sharedStrings.xml><?xml version="1.0" encoding="utf-8"?>
<sst xmlns="http://schemas.openxmlformats.org/spreadsheetml/2006/main" count="452" uniqueCount="263">
  <si>
    <t>その他</t>
  </si>
  <si>
    <t>世帯</t>
    <phoneticPr fontId="6"/>
  </si>
  <si>
    <t>（単位：千円）</t>
  </si>
  <si>
    <t>年度</t>
    <phoneticPr fontId="6"/>
  </si>
  <si>
    <t>総額</t>
    <phoneticPr fontId="6"/>
  </si>
  <si>
    <t>生活扶助</t>
    <phoneticPr fontId="6"/>
  </si>
  <si>
    <t>医療扶助</t>
    <phoneticPr fontId="6"/>
  </si>
  <si>
    <t>住宅扶助</t>
    <phoneticPr fontId="6"/>
  </si>
  <si>
    <t>教育扶助</t>
    <phoneticPr fontId="6"/>
  </si>
  <si>
    <t>その他</t>
    <phoneticPr fontId="6"/>
  </si>
  <si>
    <t>資料：社会福祉課</t>
    <rPh sb="3" eb="5">
      <t>シャカイ</t>
    </rPh>
    <phoneticPr fontId="6"/>
  </si>
  <si>
    <t>年度</t>
  </si>
  <si>
    <t>総数</t>
    <phoneticPr fontId="6"/>
  </si>
  <si>
    <t>生活扶助</t>
  </si>
  <si>
    <t>医療扶助</t>
  </si>
  <si>
    <t>住宅扶助</t>
  </si>
  <si>
    <t>教育扶助</t>
  </si>
  <si>
    <t>人数</t>
    <phoneticPr fontId="6"/>
  </si>
  <si>
    <t>世帯</t>
  </si>
  <si>
    <t>人数</t>
  </si>
  <si>
    <t>資料：社会福祉課</t>
    <rPh sb="0" eb="2">
      <t>シリョウ</t>
    </rPh>
    <rPh sb="3" eb="5">
      <t>シャカイ</t>
    </rPh>
    <rPh sb="5" eb="8">
      <t>フクシカ</t>
    </rPh>
    <phoneticPr fontId="6"/>
  </si>
  <si>
    <t xml:space="preserve"> （1)身体障害者手帳                 </t>
    <rPh sb="4" eb="6">
      <t>シンタイ</t>
    </rPh>
    <rPh sb="6" eb="9">
      <t>ショウガイシャ</t>
    </rPh>
    <rPh sb="9" eb="11">
      <t>テチョウ</t>
    </rPh>
    <phoneticPr fontId="6"/>
  </si>
  <si>
    <t>（２）療育手帳</t>
    <phoneticPr fontId="6"/>
  </si>
  <si>
    <t>身体障害者手帳
交付総数</t>
    <phoneticPr fontId="6"/>
  </si>
  <si>
    <t>視覚障害　　　</t>
  </si>
  <si>
    <t>聴覚・平衡
機能障害</t>
    <phoneticPr fontId="6"/>
  </si>
  <si>
    <t>音声・言語
機能障害</t>
    <phoneticPr fontId="6"/>
  </si>
  <si>
    <t>肢体
不自由　</t>
    <phoneticPr fontId="6"/>
  </si>
  <si>
    <t>内部障害　</t>
  </si>
  <si>
    <t>療育手帳
交付総数</t>
    <rPh sb="5" eb="7">
      <t>コウフ</t>
    </rPh>
    <rPh sb="7" eb="9">
      <t>ソウスウ</t>
    </rPh>
    <phoneticPr fontId="6"/>
  </si>
  <si>
    <t>●第１１章　福祉●</t>
    <rPh sb="1" eb="2">
      <t>ダイ</t>
    </rPh>
    <rPh sb="4" eb="5">
      <t>ショウ</t>
    </rPh>
    <rPh sb="6" eb="8">
      <t>フクシ</t>
    </rPh>
    <phoneticPr fontId="6"/>
  </si>
  <si>
    <t>年　度</t>
  </si>
  <si>
    <t>支給延べ児童数</t>
    <rPh sb="0" eb="2">
      <t>シキュウ</t>
    </rPh>
    <rPh sb="2" eb="3">
      <t>ノ</t>
    </rPh>
    <rPh sb="4" eb="6">
      <t>ジドウ</t>
    </rPh>
    <rPh sb="6" eb="7">
      <t>スウ</t>
    </rPh>
    <phoneticPr fontId="6"/>
  </si>
  <si>
    <t>支給総額（円)</t>
    <phoneticPr fontId="6"/>
  </si>
  <si>
    <t>５　子ども医療費支給状況</t>
    <rPh sb="2" eb="3">
      <t>コ</t>
    </rPh>
    <rPh sb="7" eb="8">
      <t>ヒ</t>
    </rPh>
    <rPh sb="8" eb="10">
      <t>シキュウ</t>
    </rPh>
    <phoneticPr fontId="6"/>
  </si>
  <si>
    <t>対象者</t>
    <rPh sb="0" eb="3">
      <t>タイショウシャ</t>
    </rPh>
    <phoneticPr fontId="6"/>
  </si>
  <si>
    <t>登録者数</t>
    <rPh sb="0" eb="3">
      <t>トウロクシャ</t>
    </rPh>
    <rPh sb="3" eb="4">
      <t>スウ</t>
    </rPh>
    <phoneticPr fontId="6"/>
  </si>
  <si>
    <t>支給件数</t>
    <rPh sb="0" eb="2">
      <t>シキュウ</t>
    </rPh>
    <rPh sb="2" eb="4">
      <t>ケンスウ</t>
    </rPh>
    <phoneticPr fontId="6"/>
  </si>
  <si>
    <t>支給総額（円）</t>
    <rPh sb="0" eb="2">
      <t>シキュウ</t>
    </rPh>
    <rPh sb="2" eb="4">
      <t>ソウガク</t>
    </rPh>
    <rPh sb="5" eb="6">
      <t>エン</t>
    </rPh>
    <phoneticPr fontId="6"/>
  </si>
  <si>
    <t>受給者数</t>
    <phoneticPr fontId="6"/>
  </si>
  <si>
    <t>件    数</t>
    <phoneticPr fontId="6"/>
  </si>
  <si>
    <t>金額（円）</t>
    <phoneticPr fontId="6"/>
  </si>
  <si>
    <t>資料：社会福祉課</t>
    <phoneticPr fontId="6"/>
  </si>
  <si>
    <t xml:space="preserve">７　ひとり暮らし高齢者数　 </t>
    <rPh sb="8" eb="11">
      <t>コウレイシャ</t>
    </rPh>
    <phoneticPr fontId="6"/>
  </si>
  <si>
    <r>
      <t>１人暮らし</t>
    </r>
    <r>
      <rPr>
        <sz val="11"/>
        <rFont val="ＭＳ Ｐゴシック"/>
        <family val="3"/>
        <charset val="128"/>
      </rPr>
      <t>高齢者数</t>
    </r>
    <rPh sb="5" eb="8">
      <t>コウレイシャ</t>
    </rPh>
    <rPh sb="8" eb="9">
      <t>スウ</t>
    </rPh>
    <phoneticPr fontId="6"/>
  </si>
  <si>
    <t>資料：介護福祉課</t>
    <rPh sb="3" eb="5">
      <t>カイゴ</t>
    </rPh>
    <phoneticPr fontId="6"/>
  </si>
  <si>
    <t>各年１２月１日</t>
    <rPh sb="0" eb="1">
      <t>カク</t>
    </rPh>
    <rPh sb="1" eb="2">
      <t>ネン</t>
    </rPh>
    <rPh sb="4" eb="5">
      <t>ツキ</t>
    </rPh>
    <rPh sb="6" eb="7">
      <t>ニチ</t>
    </rPh>
    <phoneticPr fontId="6"/>
  </si>
  <si>
    <t>年</t>
  </si>
  <si>
    <t>男</t>
    <phoneticPr fontId="6"/>
  </si>
  <si>
    <t>女</t>
    <phoneticPr fontId="6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</si>
  <si>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6"/>
  </si>
  <si>
    <t>主任児童委員</t>
    <rPh sb="0" eb="2">
      <t>シュニン</t>
    </rPh>
    <rPh sb="2" eb="4">
      <t>ジドウ</t>
    </rPh>
    <rPh sb="4" eb="6">
      <t>イイン</t>
    </rPh>
    <phoneticPr fontId="6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</si>
  <si>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6"/>
  </si>
  <si>
    <t>目標額（円)</t>
  </si>
  <si>
    <t>実績額（円）</t>
  </si>
  <si>
    <t>達成率（％）</t>
  </si>
  <si>
    <t>資料：社会福祉法人  幸手市社会福祉協議会</t>
    <phoneticPr fontId="6"/>
  </si>
  <si>
    <t>各年４月１日</t>
  </si>
  <si>
    <t>　　年　　</t>
  </si>
  <si>
    <t>保育所数</t>
  </si>
  <si>
    <t>保育士数</t>
    <rPh sb="0" eb="2">
      <t>ホイク</t>
    </rPh>
    <rPh sb="2" eb="3">
      <t>シ</t>
    </rPh>
    <rPh sb="3" eb="4">
      <t>カズ</t>
    </rPh>
    <phoneticPr fontId="6"/>
  </si>
  <si>
    <t>その他の
職員数</t>
    <rPh sb="5" eb="7">
      <t>ショクイン</t>
    </rPh>
    <rPh sb="7" eb="8">
      <t>スウ</t>
    </rPh>
    <phoneticPr fontId="6"/>
  </si>
  <si>
    <t>乳幼児数</t>
  </si>
  <si>
    <t>０歳</t>
  </si>
  <si>
    <t>１歳</t>
  </si>
  <si>
    <t>２歳</t>
  </si>
  <si>
    <t>３歳</t>
  </si>
  <si>
    <t>４歳</t>
  </si>
  <si>
    <t>５歳</t>
  </si>
  <si>
    <t>　　　　</t>
  </si>
  <si>
    <t>　　　</t>
  </si>
  <si>
    <t>　　</t>
  </si>
  <si>
    <t>一般利用状況</t>
  </si>
  <si>
    <t>計</t>
    <phoneticPr fontId="6"/>
  </si>
  <si>
    <t>中　学　生</t>
  </si>
  <si>
    <t>そ　の　他</t>
    <phoneticPr fontId="6"/>
  </si>
  <si>
    <t>総　数</t>
    <phoneticPr fontId="6"/>
  </si>
  <si>
    <t>市　内</t>
    <phoneticPr fontId="6"/>
  </si>
  <si>
    <t>市　外</t>
    <phoneticPr fontId="6"/>
  </si>
  <si>
    <t>１日平均
利用者</t>
  </si>
  <si>
    <t>開館日数</t>
  </si>
  <si>
    <t>６０歳以上</t>
  </si>
  <si>
    <t>６０歳未満</t>
  </si>
  <si>
    <t>資料：介護福祉課</t>
  </si>
  <si>
    <t>資料：介護福祉課</t>
    <phoneticPr fontId="6"/>
  </si>
  <si>
    <t>件数</t>
    <rPh sb="0" eb="2">
      <t>ケンスウ</t>
    </rPh>
    <phoneticPr fontId="15"/>
  </si>
  <si>
    <t>給付費</t>
    <rPh sb="0" eb="2">
      <t>キュウフ</t>
    </rPh>
    <rPh sb="2" eb="3">
      <t>ヒ</t>
    </rPh>
    <phoneticPr fontId="15"/>
  </si>
  <si>
    <t>訪問介護（予防訪問介護）</t>
    <rPh sb="0" eb="2">
      <t>ホウモン</t>
    </rPh>
    <rPh sb="2" eb="4">
      <t>カイゴ</t>
    </rPh>
    <rPh sb="5" eb="7">
      <t>ヨボウ</t>
    </rPh>
    <rPh sb="7" eb="9">
      <t>ホウモン</t>
    </rPh>
    <rPh sb="9" eb="11">
      <t>カイゴ</t>
    </rPh>
    <phoneticPr fontId="15"/>
  </si>
  <si>
    <t>訪問入浴介護（予防訪問入浴介護）</t>
    <rPh sb="0" eb="2">
      <t>ホウモン</t>
    </rPh>
    <rPh sb="2" eb="4">
      <t>ニュウヨク</t>
    </rPh>
    <rPh sb="4" eb="6">
      <t>カイゴ</t>
    </rPh>
    <rPh sb="7" eb="9">
      <t>ヨボウ</t>
    </rPh>
    <rPh sb="9" eb="11">
      <t>ホウモン</t>
    </rPh>
    <rPh sb="11" eb="13">
      <t>ニュウヨク</t>
    </rPh>
    <rPh sb="13" eb="15">
      <t>カイゴ</t>
    </rPh>
    <phoneticPr fontId="15"/>
  </si>
  <si>
    <t>訪問看護(予防訪問看護）</t>
    <rPh sb="0" eb="2">
      <t>ホウモン</t>
    </rPh>
    <rPh sb="2" eb="4">
      <t>カンゴ</t>
    </rPh>
    <rPh sb="5" eb="7">
      <t>ヨボウ</t>
    </rPh>
    <rPh sb="7" eb="9">
      <t>ホウモン</t>
    </rPh>
    <rPh sb="9" eb="11">
      <t>カンゴ</t>
    </rPh>
    <phoneticPr fontId="15"/>
  </si>
  <si>
    <t>訪問リハビリ（予防訪問リハビリ）</t>
    <rPh sb="0" eb="2">
      <t>ホウモン</t>
    </rPh>
    <rPh sb="7" eb="9">
      <t>ヨボウ</t>
    </rPh>
    <rPh sb="9" eb="11">
      <t>ホウモン</t>
    </rPh>
    <phoneticPr fontId="15"/>
  </si>
  <si>
    <t>居宅療養管理指導（予防居宅療養管理指導）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ヨボウ</t>
    </rPh>
    <rPh sb="11" eb="13">
      <t>キョタク</t>
    </rPh>
    <rPh sb="13" eb="15">
      <t>リョウヨウ</t>
    </rPh>
    <rPh sb="15" eb="17">
      <t>カンリ</t>
    </rPh>
    <rPh sb="17" eb="19">
      <t>シドウ</t>
    </rPh>
    <phoneticPr fontId="15"/>
  </si>
  <si>
    <t>通所介護(予防通所介護）</t>
    <rPh sb="0" eb="2">
      <t>ツウショ</t>
    </rPh>
    <rPh sb="2" eb="4">
      <t>カイゴ</t>
    </rPh>
    <rPh sb="5" eb="7">
      <t>ヨボウ</t>
    </rPh>
    <rPh sb="7" eb="9">
      <t>ツウショ</t>
    </rPh>
    <rPh sb="9" eb="11">
      <t>カイゴ</t>
    </rPh>
    <phoneticPr fontId="15"/>
  </si>
  <si>
    <t>通所リハビリ（予防通所リハビリ）</t>
    <rPh sb="0" eb="2">
      <t>ツウショ</t>
    </rPh>
    <rPh sb="7" eb="9">
      <t>ヨボウ</t>
    </rPh>
    <rPh sb="9" eb="11">
      <t>ツウショ</t>
    </rPh>
    <phoneticPr fontId="15"/>
  </si>
  <si>
    <t>短期入所（予防短期入所）</t>
    <rPh sb="0" eb="2">
      <t>タンキ</t>
    </rPh>
    <rPh sb="2" eb="4">
      <t>ニュウショ</t>
    </rPh>
    <rPh sb="5" eb="7">
      <t>ヨボウ</t>
    </rPh>
    <rPh sb="7" eb="9">
      <t>タンキ</t>
    </rPh>
    <rPh sb="9" eb="11">
      <t>ニュウショ</t>
    </rPh>
    <phoneticPr fontId="15"/>
  </si>
  <si>
    <t>特定施設入居者生活介護（予防特定施設入居者生活介護）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ヨボウ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phoneticPr fontId="15"/>
  </si>
  <si>
    <t>福祉用具貸与（予防福祉用具貸与）</t>
    <rPh sb="0" eb="2">
      <t>フクシ</t>
    </rPh>
    <rPh sb="2" eb="4">
      <t>ヨウグ</t>
    </rPh>
    <rPh sb="4" eb="6">
      <t>タイヨ</t>
    </rPh>
    <rPh sb="7" eb="9">
      <t>ヨボウ</t>
    </rPh>
    <rPh sb="9" eb="11">
      <t>フクシ</t>
    </rPh>
    <rPh sb="11" eb="13">
      <t>ヨウグ</t>
    </rPh>
    <rPh sb="13" eb="15">
      <t>タイヨ</t>
    </rPh>
    <phoneticPr fontId="15"/>
  </si>
  <si>
    <t>小    計</t>
    <rPh sb="0" eb="1">
      <t>ショウ</t>
    </rPh>
    <rPh sb="5" eb="6">
      <t>ケイ</t>
    </rPh>
    <phoneticPr fontId="1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</si>
  <si>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5"/>
  </si>
  <si>
    <t>-</t>
  </si>
  <si>
    <t>認知症対応型共同生活介護（予防認知症対応型生活介護）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ヨボウ</t>
    </rPh>
    <rPh sb="15" eb="17">
      <t>ニンチ</t>
    </rPh>
    <rPh sb="17" eb="18">
      <t>ショウ</t>
    </rPh>
    <rPh sb="18" eb="21">
      <t>タイオウガタ</t>
    </rPh>
    <rPh sb="21" eb="23">
      <t>セイカツ</t>
    </rPh>
    <rPh sb="23" eb="25">
      <t>カイゴ</t>
    </rPh>
    <phoneticPr fontId="1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</si>
  <si>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5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</si>
  <si>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</si>
  <si>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5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</si>
  <si>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</si>
  <si>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5"/>
  </si>
  <si>
    <t>小　　計</t>
    <rPh sb="0" eb="1">
      <t>ショウ</t>
    </rPh>
    <rPh sb="3" eb="4">
      <t>ケイ</t>
    </rPh>
    <phoneticPr fontId="15"/>
  </si>
  <si>
    <t>福祉用具購入費（予防福祉用具購入費）</t>
    <rPh sb="0" eb="2">
      <t>フクシ</t>
    </rPh>
    <rPh sb="2" eb="4">
      <t>ヨウグ</t>
    </rPh>
    <rPh sb="4" eb="7">
      <t>コウニュウヒ</t>
    </rPh>
    <rPh sb="8" eb="10">
      <t>ヨボウ</t>
    </rPh>
    <rPh sb="10" eb="12">
      <t>フクシ</t>
    </rPh>
    <rPh sb="12" eb="14">
      <t>ヨウグ</t>
    </rPh>
    <rPh sb="14" eb="15">
      <t>コウ</t>
    </rPh>
    <rPh sb="15" eb="16">
      <t>ニュウ</t>
    </rPh>
    <phoneticPr fontId="15"/>
  </si>
  <si>
    <t>住宅改修費(予防住宅改修費）</t>
    <rPh sb="0" eb="2">
      <t>ジュウタク</t>
    </rPh>
    <rPh sb="2" eb="5">
      <t>カイシュウヒ</t>
    </rPh>
    <rPh sb="6" eb="8">
      <t>ヨボウ</t>
    </rPh>
    <rPh sb="8" eb="10">
      <t>ジュウタク</t>
    </rPh>
    <rPh sb="10" eb="13">
      <t>カイシュウヒ</t>
    </rPh>
    <phoneticPr fontId="15"/>
  </si>
  <si>
    <t>ケアプラン（予防ケアプラン）</t>
    <rPh sb="6" eb="8">
      <t>ヨボウ</t>
    </rPh>
    <phoneticPr fontId="15"/>
  </si>
  <si>
    <t>審査支払手数料</t>
    <rPh sb="0" eb="2">
      <t>シンサ</t>
    </rPh>
    <rPh sb="2" eb="4">
      <t>シハライ</t>
    </rPh>
    <rPh sb="4" eb="7">
      <t>テスウリョウ</t>
    </rPh>
    <phoneticPr fontId="15"/>
  </si>
  <si>
    <t>高額介護サービス費（予防高額介護サービス費）</t>
    <rPh sb="0" eb="2">
      <t>コウガク</t>
    </rPh>
    <rPh sb="2" eb="4">
      <t>カイゴ</t>
    </rPh>
    <rPh sb="8" eb="9">
      <t>ヒ</t>
    </rPh>
    <rPh sb="10" eb="12">
      <t>ヨボウ</t>
    </rPh>
    <rPh sb="12" eb="14">
      <t>コウガク</t>
    </rPh>
    <rPh sb="14" eb="16">
      <t>カイゴ</t>
    </rPh>
    <rPh sb="20" eb="21">
      <t>ヒ</t>
    </rPh>
    <phoneticPr fontId="15"/>
  </si>
  <si>
    <t>高額医療合算介護サービス費（予防高額医療合算介護サービス費）　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rPh sb="14" eb="16">
      <t>ヨボウ</t>
    </rPh>
    <rPh sb="16" eb="18">
      <t>コウガク</t>
    </rPh>
    <rPh sb="18" eb="20">
      <t>イリョウ</t>
    </rPh>
    <rPh sb="20" eb="22">
      <t>ガッサン</t>
    </rPh>
    <rPh sb="22" eb="24">
      <t>カイゴ</t>
    </rPh>
    <rPh sb="28" eb="29">
      <t>ヒ</t>
    </rPh>
    <phoneticPr fontId="15"/>
  </si>
  <si>
    <t>特定入所者介護サービス費（予防特定入所者介護サービス費）</t>
    <rPh sb="0" eb="2">
      <t>トクテイ</t>
    </rPh>
    <rPh sb="2" eb="5">
      <t>ニュウショシャ</t>
    </rPh>
    <rPh sb="5" eb="7">
      <t>カイゴ</t>
    </rPh>
    <rPh sb="11" eb="12">
      <t>ヒ</t>
    </rPh>
    <rPh sb="13" eb="15">
      <t>ヨボウ</t>
    </rPh>
    <rPh sb="15" eb="17">
      <t>トクテイ</t>
    </rPh>
    <rPh sb="17" eb="20">
      <t>ニュウショシャ</t>
    </rPh>
    <rPh sb="20" eb="22">
      <t>カイゴ</t>
    </rPh>
    <rPh sb="26" eb="27">
      <t>ヒ</t>
    </rPh>
    <phoneticPr fontId="15"/>
  </si>
  <si>
    <t>合　　計</t>
    <rPh sb="0" eb="1">
      <t>ゴウ</t>
    </rPh>
    <rPh sb="3" eb="4">
      <t>ケイ</t>
    </rPh>
    <phoneticPr fontId="15"/>
  </si>
  <si>
    <t>60～64歳</t>
  </si>
  <si>
    <t>65～69歳</t>
  </si>
  <si>
    <t>70～74歳</t>
  </si>
  <si>
    <t>75～79歳</t>
  </si>
  <si>
    <t>80歳以上</t>
  </si>
  <si>
    <t>資料：幸手市シルバ－人材センタ－</t>
    <rPh sb="3" eb="6">
      <t>サッテシ</t>
    </rPh>
    <phoneticPr fontId="6"/>
  </si>
  <si>
    <t>各年３月３１日</t>
  </si>
  <si>
    <t>年度</t>
    <rPh sb="0" eb="2">
      <t>ネンド</t>
    </rPh>
    <phoneticPr fontId="6"/>
  </si>
  <si>
    <t>総数</t>
    <rPh sb="0" eb="2">
      <t>ソウスウ</t>
    </rPh>
    <phoneticPr fontId="6"/>
  </si>
  <si>
    <t>技術群</t>
    <rPh sb="0" eb="2">
      <t>ギジュツ</t>
    </rPh>
    <rPh sb="2" eb="3">
      <t>グン</t>
    </rPh>
    <phoneticPr fontId="6"/>
  </si>
  <si>
    <t>技能群</t>
    <rPh sb="0" eb="2">
      <t>ギノウ</t>
    </rPh>
    <rPh sb="2" eb="3">
      <t>グン</t>
    </rPh>
    <phoneticPr fontId="6"/>
  </si>
  <si>
    <t>事務
整理群</t>
    <rPh sb="0" eb="2">
      <t>ジム</t>
    </rPh>
    <rPh sb="3" eb="5">
      <t>セイリ</t>
    </rPh>
    <rPh sb="5" eb="6">
      <t>グン</t>
    </rPh>
    <phoneticPr fontId="6"/>
  </si>
  <si>
    <t>管理群</t>
    <rPh sb="0" eb="2">
      <t>カンリ</t>
    </rPh>
    <rPh sb="2" eb="3">
      <t>グン</t>
    </rPh>
    <phoneticPr fontId="6"/>
  </si>
  <si>
    <t>折衝
外交群</t>
    <rPh sb="0" eb="2">
      <t>セッショウ</t>
    </rPh>
    <rPh sb="3" eb="5">
      <t>ガイコウ</t>
    </rPh>
    <rPh sb="5" eb="6">
      <t>グン</t>
    </rPh>
    <phoneticPr fontId="6"/>
  </si>
  <si>
    <t>軽作業群</t>
    <rPh sb="0" eb="1">
      <t>ケイ</t>
    </rPh>
    <rPh sb="1" eb="3">
      <t>サギョウ</t>
    </rPh>
    <rPh sb="3" eb="4">
      <t>グン</t>
    </rPh>
    <phoneticPr fontId="6"/>
  </si>
  <si>
    <t>サービス群</t>
    <rPh sb="4" eb="5">
      <t>グン</t>
    </rPh>
    <phoneticPr fontId="6"/>
  </si>
  <si>
    <t>その他</t>
    <rPh sb="2" eb="3">
      <t>タ</t>
    </rPh>
    <phoneticPr fontId="6"/>
  </si>
  <si>
    <t xml:space="preserve">年 </t>
  </si>
  <si>
    <t>申請者数(人)</t>
    <rPh sb="5" eb="6">
      <t>ニン</t>
    </rPh>
    <phoneticPr fontId="6"/>
  </si>
  <si>
    <t>認定者数　単位：上段(人)、下段（％）</t>
    <rPh sb="0" eb="2">
      <t>ニンテイ</t>
    </rPh>
    <rPh sb="2" eb="3">
      <t>シャ</t>
    </rPh>
    <rPh sb="3" eb="4">
      <t>スウ</t>
    </rPh>
    <rPh sb="5" eb="7">
      <t>タンイ</t>
    </rPh>
    <rPh sb="8" eb="10">
      <t>ジョウダン</t>
    </rPh>
    <rPh sb="11" eb="12">
      <t>ニン</t>
    </rPh>
    <rPh sb="14" eb="16">
      <t>ゲダン</t>
    </rPh>
    <phoneticPr fontId="6"/>
  </si>
  <si>
    <t>非該当（人）</t>
    <rPh sb="4" eb="5">
      <t>ニン</t>
    </rPh>
    <phoneticPr fontId="6"/>
  </si>
  <si>
    <t>要支援1</t>
    <phoneticPr fontId="6"/>
  </si>
  <si>
    <t>要支援2</t>
    <phoneticPr fontId="6"/>
  </si>
  <si>
    <t>要介護1</t>
  </si>
  <si>
    <t>要介護2</t>
  </si>
  <si>
    <t>要介護3</t>
  </si>
  <si>
    <t>要介護4</t>
  </si>
  <si>
    <t>要介護5</t>
  </si>
  <si>
    <t>合計</t>
    <rPh sb="0" eb="2">
      <t>ゴウケイ</t>
    </rPh>
    <phoneticPr fontId="6"/>
  </si>
  <si>
    <t>※申請者数は延べ数、認定者数は実人数</t>
    <rPh sb="10" eb="12">
      <t>ニンテイ</t>
    </rPh>
    <rPh sb="12" eb="13">
      <t>シャ</t>
    </rPh>
    <rPh sb="13" eb="14">
      <t>スウ</t>
    </rPh>
    <phoneticPr fontId="6"/>
  </si>
  <si>
    <t>　（　）内は構成比　　　　　　　　　　　</t>
  </si>
  <si>
    <t>１　生活保護費支出状況　</t>
    <phoneticPr fontId="6"/>
  </si>
  <si>
    <t>２　生活保護世帯・人数　</t>
    <phoneticPr fontId="6"/>
  </si>
  <si>
    <t>３　身体障害者手帳・療育手帳交付状況</t>
    <phoneticPr fontId="6"/>
  </si>
  <si>
    <t>３　身体障害者手帳・療育手帳交付状況</t>
    <phoneticPr fontId="6"/>
  </si>
  <si>
    <t>４　児童手当支給状況　</t>
    <phoneticPr fontId="6"/>
  </si>
  <si>
    <t>４　児童手当支給状況　</t>
    <phoneticPr fontId="6"/>
  </si>
  <si>
    <t>５　子ども医療費支給状況</t>
    <phoneticPr fontId="6"/>
  </si>
  <si>
    <t xml:space="preserve">６　重度心身障害者医療状況　 </t>
    <phoneticPr fontId="6"/>
  </si>
  <si>
    <t xml:space="preserve">８　民生委員の状況　 </t>
    <phoneticPr fontId="6"/>
  </si>
  <si>
    <t>９　赤い羽根の募金の状況　</t>
    <phoneticPr fontId="6"/>
  </si>
  <si>
    <t>９　赤い羽根の募金の状況</t>
    <phoneticPr fontId="6"/>
  </si>
  <si>
    <t>１０　保育所の概況　</t>
    <phoneticPr fontId="6"/>
  </si>
  <si>
    <t>１０　保育所の概況　</t>
    <phoneticPr fontId="6"/>
  </si>
  <si>
    <t>１１　児童館利用状況</t>
    <phoneticPr fontId="6"/>
  </si>
  <si>
    <t>１１　児童館利用状況</t>
    <phoneticPr fontId="6"/>
  </si>
  <si>
    <t>第１１章目次へもどる</t>
    <rPh sb="0" eb="1">
      <t>ダイ</t>
    </rPh>
    <rPh sb="3" eb="4">
      <t>ショウ</t>
    </rPh>
    <rPh sb="4" eb="6">
      <t>モクジ</t>
    </rPh>
    <phoneticPr fontId="6"/>
  </si>
  <si>
    <t>８　民生委員の状況</t>
    <phoneticPr fontId="6"/>
  </si>
  <si>
    <t>７　ひとり暮らし高齢者数</t>
    <phoneticPr fontId="6"/>
  </si>
  <si>
    <t>６　重度心身障害者医療状況</t>
    <phoneticPr fontId="6"/>
  </si>
  <si>
    <t>１　生活保護費支出状況</t>
    <phoneticPr fontId="6"/>
  </si>
  <si>
    <t>２　生活保護世帯・人数</t>
    <phoneticPr fontId="6"/>
  </si>
  <si>
    <t>第一保育所</t>
    <rPh sb="1" eb="2">
      <t>１</t>
    </rPh>
    <phoneticPr fontId="6"/>
  </si>
  <si>
    <t>第二保育所</t>
    <rPh sb="1" eb="2">
      <t>２</t>
    </rPh>
    <phoneticPr fontId="6"/>
  </si>
  <si>
    <t>第三保育所</t>
    <rPh sb="1" eb="2">
      <t>３</t>
    </rPh>
    <phoneticPr fontId="6"/>
  </si>
  <si>
    <t>小　学　生</t>
    <phoneticPr fontId="6"/>
  </si>
  <si>
    <t>公立</t>
    <rPh sb="0" eb="2">
      <t>コウリツ</t>
    </rPh>
    <phoneticPr fontId="15"/>
  </si>
  <si>
    <t>私立</t>
    <rPh sb="0" eb="2">
      <t>シリツ</t>
    </rPh>
    <phoneticPr fontId="15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</si>
  <si>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5"/>
  </si>
  <si>
    <t>資料：こども支援課</t>
    <rPh sb="0" eb="2">
      <t>シリョウ</t>
    </rPh>
    <rPh sb="6" eb="8">
      <t>シエン</t>
    </rPh>
    <rPh sb="8" eb="9">
      <t>カ</t>
    </rPh>
    <phoneticPr fontId="6"/>
  </si>
  <si>
    <t>資料：こども支援課</t>
    <rPh sb="6" eb="8">
      <t>シエン</t>
    </rPh>
    <rPh sb="8" eb="9">
      <t>カ</t>
    </rPh>
    <phoneticPr fontId="6"/>
  </si>
  <si>
    <t>資料：こども支援課</t>
    <rPh sb="6" eb="8">
      <t>シエン</t>
    </rPh>
    <phoneticPr fontId="6"/>
  </si>
  <si>
    <t>各年４月１日</t>
    <rPh sb="0" eb="2">
      <t>カクネン</t>
    </rPh>
    <rPh sb="3" eb="4">
      <t>ガツ</t>
    </rPh>
    <rPh sb="5" eb="6">
      <t>ニチ</t>
    </rPh>
    <phoneticPr fontId="15"/>
  </si>
  <si>
    <t>名　称</t>
    <rPh sb="0" eb="1">
      <t>ナ</t>
    </rPh>
    <rPh sb="2" eb="3">
      <t>ショウ</t>
    </rPh>
    <phoneticPr fontId="6"/>
  </si>
  <si>
    <t>保育児童数　（人）</t>
    <rPh sb="0" eb="2">
      <t>ホイク</t>
    </rPh>
    <rPh sb="2" eb="4">
      <t>ジドウ</t>
    </rPh>
    <rPh sb="4" eb="5">
      <t>スウ</t>
    </rPh>
    <rPh sb="7" eb="8">
      <t>ニン</t>
    </rPh>
    <phoneticPr fontId="15"/>
  </si>
  <si>
    <t>場　所</t>
    <rPh sb="0" eb="1">
      <t>バ</t>
    </rPh>
    <rPh sb="2" eb="3">
      <t>ショ</t>
    </rPh>
    <phoneticPr fontId="15"/>
  </si>
  <si>
    <t>風の子児童クラブ</t>
    <rPh sb="0" eb="1">
      <t>カゼ</t>
    </rPh>
    <rPh sb="2" eb="3">
      <t>コ</t>
    </rPh>
    <rPh sb="3" eb="5">
      <t>ジドウ</t>
    </rPh>
    <phoneticPr fontId="15"/>
  </si>
  <si>
    <t>たんぽぽ児童クラブ</t>
    <rPh sb="4" eb="6">
      <t>ジドウ</t>
    </rPh>
    <phoneticPr fontId="15"/>
  </si>
  <si>
    <t>あおぞら児童クラブ</t>
    <rPh sb="4" eb="6">
      <t>ジドウ</t>
    </rPh>
    <phoneticPr fontId="15"/>
  </si>
  <si>
    <t>たけのこ児童クラブ</t>
    <rPh sb="4" eb="6">
      <t>ジドウ</t>
    </rPh>
    <phoneticPr fontId="15"/>
  </si>
  <si>
    <t>ひまわり児童クラブ</t>
    <rPh sb="4" eb="6">
      <t>ジドウ</t>
    </rPh>
    <phoneticPr fontId="15"/>
  </si>
  <si>
    <t>たいよう児童クラブ</t>
    <rPh sb="4" eb="6">
      <t>ジドウ</t>
    </rPh>
    <phoneticPr fontId="15"/>
  </si>
  <si>
    <t>さくら児童クラブ</t>
    <rPh sb="3" eb="5">
      <t>ジドウ</t>
    </rPh>
    <phoneticPr fontId="15"/>
  </si>
  <si>
    <t>さいかち児童クラブ</t>
    <rPh sb="4" eb="6">
      <t>ジドウ</t>
    </rPh>
    <phoneticPr fontId="15"/>
  </si>
  <si>
    <t>八代っ子児童クラブ</t>
    <rPh sb="0" eb="2">
      <t>ヤシロ</t>
    </rPh>
    <rPh sb="3" eb="4">
      <t>コ</t>
    </rPh>
    <rPh sb="4" eb="6">
      <t>ジドウ</t>
    </rPh>
    <phoneticPr fontId="15"/>
  </si>
  <si>
    <t>いなほ児童クラブ</t>
    <rPh sb="3" eb="5">
      <t>ジドウ</t>
    </rPh>
    <phoneticPr fontId="15"/>
  </si>
  <si>
    <t>１２　放課後児童クラブ（学童保育室）の概況</t>
    <rPh sb="3" eb="6">
      <t>ホウカゴ</t>
    </rPh>
    <rPh sb="6" eb="8">
      <t>ジドウ</t>
    </rPh>
    <rPh sb="12" eb="14">
      <t>ガクドウ</t>
    </rPh>
    <rPh sb="14" eb="17">
      <t>ホイクシツ</t>
    </rPh>
    <rPh sb="19" eb="21">
      <t>ガイキョウ</t>
    </rPh>
    <phoneticPr fontId="6"/>
  </si>
  <si>
    <t xml:space="preserve">１３　老人福祉センター利用状況　　　 </t>
    <phoneticPr fontId="6"/>
  </si>
  <si>
    <t>１４　介護給付費内訳</t>
    <rPh sb="3" eb="5">
      <t>カイゴ</t>
    </rPh>
    <rPh sb="5" eb="7">
      <t>キュウフ</t>
    </rPh>
    <rPh sb="7" eb="8">
      <t>ヒ</t>
    </rPh>
    <rPh sb="8" eb="10">
      <t>ウチワケ</t>
    </rPh>
    <phoneticPr fontId="15"/>
  </si>
  <si>
    <t xml:space="preserve">１５　シルバー人材センターの登録者数　　 </t>
    <phoneticPr fontId="6"/>
  </si>
  <si>
    <t>１６　シルバ－人材センタ－就業状況　　</t>
    <phoneticPr fontId="6"/>
  </si>
  <si>
    <t xml:space="preserve">１７　要介護認定状況    </t>
    <phoneticPr fontId="6"/>
  </si>
  <si>
    <t>１２　放課後児童クラブ（学童保育室）の概況</t>
    <rPh sb="3" eb="6">
      <t>ホウカゴ</t>
    </rPh>
    <rPh sb="6" eb="8">
      <t>ジドウ</t>
    </rPh>
    <rPh sb="12" eb="14">
      <t>ガクドウ</t>
    </rPh>
    <rPh sb="14" eb="17">
      <t>ホイクシツ</t>
    </rPh>
    <rPh sb="19" eb="21">
      <t>ガイキョウ</t>
    </rPh>
    <phoneticPr fontId="6"/>
  </si>
  <si>
    <t>１３　老人福祉センタ－利用状況</t>
    <phoneticPr fontId="6"/>
  </si>
  <si>
    <t>１４　介護給付費内訳</t>
    <phoneticPr fontId="6"/>
  </si>
  <si>
    <t>１５　シルバ－人材センタ－の登録者数</t>
    <phoneticPr fontId="6"/>
  </si>
  <si>
    <t>１６　シルバ－人材センタ－就業状況</t>
    <phoneticPr fontId="6"/>
  </si>
  <si>
    <t>１７　要介護認定状況</t>
    <phoneticPr fontId="6"/>
  </si>
  <si>
    <t>各年度４月１日</t>
    <rPh sb="2" eb="3">
      <t>ド</t>
    </rPh>
    <phoneticPr fontId="6"/>
  </si>
  <si>
    <t>各年度３月３１日</t>
    <rPh sb="2" eb="3">
      <t>ド</t>
    </rPh>
    <phoneticPr fontId="6"/>
  </si>
  <si>
    <t>てんじん保育園</t>
    <rPh sb="4" eb="7">
      <t>ホイクエン</t>
    </rPh>
    <phoneticPr fontId="10"/>
  </si>
  <si>
    <t>幸手きららの杜保育園</t>
    <rPh sb="0" eb="2">
      <t>サッテ</t>
    </rPh>
    <rPh sb="6" eb="7">
      <t>モリ</t>
    </rPh>
    <rPh sb="7" eb="10">
      <t>ホイクエン</t>
    </rPh>
    <phoneticPr fontId="10"/>
  </si>
  <si>
    <t>トット保育園</t>
  </si>
  <si>
    <t>-</t>
    <phoneticPr fontId="6"/>
  </si>
  <si>
    <t xml:space="preserve">にじいろ児童クラブ
</t>
    <rPh sb="4" eb="6">
      <t>ジドウ</t>
    </rPh>
    <phoneticPr fontId="15"/>
  </si>
  <si>
    <t>小規模多機能型居宅介護（予防小規模多機能型居宅介護）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</si>
  <si>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年号</t>
    <rPh sb="0" eb="2">
      <t>ネンゴウ</t>
    </rPh>
    <phoneticPr fontId="6"/>
  </si>
  <si>
    <t>平成</t>
    <rPh sb="0" eb="2">
      <t>ヘイセイ</t>
    </rPh>
    <phoneticPr fontId="6"/>
  </si>
  <si>
    <t>年　号</t>
    <rPh sb="0" eb="1">
      <t>トシ</t>
    </rPh>
    <rPh sb="2" eb="3">
      <t>ゴウ</t>
    </rPh>
    <phoneticPr fontId="6"/>
  </si>
  <si>
    <t>　　　 資料：介護福祉課</t>
    <rPh sb="4" eb="6">
      <t>シリョウ</t>
    </rPh>
    <rPh sb="7" eb="9">
      <t>カイゴ</t>
    </rPh>
    <rPh sb="9" eb="11">
      <t>フクシ</t>
    </rPh>
    <rPh sb="11" eb="12">
      <t>カ</t>
    </rPh>
    <phoneticPr fontId="15"/>
  </si>
  <si>
    <t>年号</t>
    <rPh sb="0" eb="1">
      <t>ネン</t>
    </rPh>
    <rPh sb="1" eb="2">
      <t>ゴウ</t>
    </rPh>
    <phoneticPr fontId="6"/>
  </si>
  <si>
    <t>年号</t>
    <rPh sb="1" eb="2">
      <t>ゴウ</t>
    </rPh>
    <phoneticPr fontId="6"/>
  </si>
  <si>
    <t>さかえ小学校内</t>
    <rPh sb="3" eb="6">
      <t>ショウガッコウ</t>
    </rPh>
    <rPh sb="6" eb="7">
      <t>ナイ</t>
    </rPh>
    <phoneticPr fontId="23"/>
  </si>
  <si>
    <t>児童館内</t>
    <rPh sb="0" eb="3">
      <t>ジドウカン</t>
    </rPh>
    <rPh sb="3" eb="4">
      <t>ナイ</t>
    </rPh>
    <phoneticPr fontId="23"/>
  </si>
  <si>
    <t>長倉小学校内</t>
    <rPh sb="0" eb="2">
      <t>ナガクラ</t>
    </rPh>
    <rPh sb="2" eb="5">
      <t>ショウガッコウ</t>
    </rPh>
    <rPh sb="5" eb="6">
      <t>ナイ</t>
    </rPh>
    <phoneticPr fontId="23"/>
  </si>
  <si>
    <t>幸手小学校内</t>
    <rPh sb="0" eb="2">
      <t>サッテ</t>
    </rPh>
    <rPh sb="2" eb="5">
      <t>ショウガッコウ</t>
    </rPh>
    <rPh sb="5" eb="6">
      <t>ナイ</t>
    </rPh>
    <phoneticPr fontId="23"/>
  </si>
  <si>
    <t>上高野小学校内</t>
    <rPh sb="0" eb="3">
      <t>カミタカノ</t>
    </rPh>
    <rPh sb="3" eb="6">
      <t>ショウガッコウ</t>
    </rPh>
    <rPh sb="6" eb="7">
      <t>ナイ</t>
    </rPh>
    <phoneticPr fontId="23"/>
  </si>
  <si>
    <t>行幸小学校内</t>
    <rPh sb="0" eb="1">
      <t>ギョウ</t>
    </rPh>
    <rPh sb="1" eb="2">
      <t>サチ</t>
    </rPh>
    <rPh sb="2" eb="5">
      <t>ショウガッコウ</t>
    </rPh>
    <rPh sb="5" eb="6">
      <t>ナイ</t>
    </rPh>
    <phoneticPr fontId="23"/>
  </si>
  <si>
    <t>西中学校内</t>
    <rPh sb="0" eb="1">
      <t>ニシ</t>
    </rPh>
    <rPh sb="1" eb="4">
      <t>チュウガッコウ</t>
    </rPh>
    <rPh sb="4" eb="5">
      <t>ナイ</t>
    </rPh>
    <phoneticPr fontId="23"/>
  </si>
  <si>
    <t>さくら小学校内</t>
    <rPh sb="3" eb="6">
      <t>ショウガッコウ</t>
    </rPh>
    <rPh sb="6" eb="7">
      <t>ナイ</t>
    </rPh>
    <phoneticPr fontId="23"/>
  </si>
  <si>
    <t>権現堂川小学校内</t>
    <rPh sb="0" eb="3">
      <t>ゴンゲンドウ</t>
    </rPh>
    <rPh sb="3" eb="4">
      <t>ガワ</t>
    </rPh>
    <rPh sb="4" eb="7">
      <t>ショウガッコウ</t>
    </rPh>
    <rPh sb="7" eb="8">
      <t>ナイ</t>
    </rPh>
    <phoneticPr fontId="23"/>
  </si>
  <si>
    <t>八代小学校内</t>
    <rPh sb="0" eb="2">
      <t>ヤシロ</t>
    </rPh>
    <rPh sb="2" eb="5">
      <t>ショウガッコウ</t>
    </rPh>
    <rPh sb="5" eb="6">
      <t>ナイ</t>
    </rPh>
    <phoneticPr fontId="23"/>
  </si>
  <si>
    <t>吉田小学校内</t>
    <rPh sb="0" eb="2">
      <t>ヨシダ</t>
    </rPh>
    <rPh sb="2" eb="5">
      <t>ショウガッコウ</t>
    </rPh>
    <rPh sb="5" eb="6">
      <t>ナイ</t>
    </rPh>
    <phoneticPr fontId="23"/>
  </si>
  <si>
    <t>年号 年度</t>
    <rPh sb="0" eb="2">
      <t>ネンゴウ</t>
    </rPh>
    <rPh sb="3" eb="5">
      <t>ネンド</t>
    </rPh>
    <phoneticPr fontId="6"/>
  </si>
  <si>
    <t xml:space="preserve"> ※下段は、介護予防サービス給付費</t>
    <rPh sb="2" eb="4">
      <t>カダン</t>
    </rPh>
    <rPh sb="6" eb="8">
      <t>カイゴ</t>
    </rPh>
    <rPh sb="8" eb="10">
      <t>ヨボウ</t>
    </rPh>
    <rPh sb="14" eb="16">
      <t>キュウフ</t>
    </rPh>
    <rPh sb="16" eb="17">
      <t>ヒ</t>
    </rPh>
    <phoneticPr fontId="15"/>
  </si>
  <si>
    <t>元</t>
    <rPh sb="0" eb="1">
      <t>ガン</t>
    </rPh>
    <phoneticPr fontId="28"/>
  </si>
  <si>
    <t>※保育士数は、パート・再任用職員・派遣職員等を含む。
※その他の職員数には、調理員、用務員を計上している。
※エール保育園は、平成31年4月に新規開園。
※トット保育園は、０歳から２歳までの乳幼児を受け入れる保育園（小規模保育事業所）。</t>
    <phoneticPr fontId="6"/>
  </si>
  <si>
    <r>
      <t>※放課後児童クラブは、市が施設を設置し、各児童クラブ（</t>
    </r>
    <r>
      <rPr>
        <sz val="11"/>
        <rFont val="ＭＳ Ｐゴシック"/>
        <family val="3"/>
        <charset val="128"/>
      </rPr>
      <t>保護者会）が管理・運営を行っている （公設民営）。</t>
    </r>
    <rPh sb="1" eb="4">
      <t>ホウカゴ</t>
    </rPh>
    <rPh sb="4" eb="6">
      <t>ジドウ</t>
    </rPh>
    <rPh sb="11" eb="12">
      <t>シ</t>
    </rPh>
    <rPh sb="13" eb="15">
      <t>シセツ</t>
    </rPh>
    <rPh sb="16" eb="18">
      <t>セッチ</t>
    </rPh>
    <rPh sb="20" eb="21">
      <t>カク</t>
    </rPh>
    <rPh sb="21" eb="23">
      <t>ジドウ</t>
    </rPh>
    <rPh sb="27" eb="30">
      <t>ホゴシャ</t>
    </rPh>
    <rPh sb="30" eb="31">
      <t>カイ</t>
    </rPh>
    <phoneticPr fontId="15"/>
  </si>
  <si>
    <t>認知症対応型通所介護(予防認知症対応型通所介護）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ヨボウ</t>
    </rPh>
    <rPh sb="13" eb="15">
      <t>ニンチ</t>
    </rPh>
    <rPh sb="15" eb="16">
      <t>ショウ</t>
    </rPh>
    <rPh sb="16" eb="19">
      <t>タイオウガタ</t>
    </rPh>
    <rPh sb="19" eb="21">
      <t>ツウショ</t>
    </rPh>
    <rPh sb="21" eb="23">
      <t>カイゴ</t>
    </rPh>
    <phoneticPr fontId="15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</si>
  <si>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9"/>
  </si>
  <si>
    <t>令和4年度</t>
    <rPh sb="0" eb="1">
      <t>レイ</t>
    </rPh>
    <rPh sb="1" eb="2">
      <t>ワ</t>
    </rPh>
    <rPh sb="3" eb="4">
      <t>ネン</t>
    </rPh>
    <rPh sb="4" eb="5">
      <t>ド</t>
    </rPh>
    <phoneticPr fontId="7"/>
  </si>
  <si>
    <t>資料：こども支援課</t>
    <rPh sb="0" eb="2">
      <t>シリョウ</t>
    </rPh>
    <rPh sb="6" eb="8">
      <t>シエン</t>
    </rPh>
    <rPh sb="8" eb="9">
      <t>カ</t>
    </rPh>
    <phoneticPr fontId="15"/>
  </si>
  <si>
    <t>令和</t>
    <phoneticPr fontId="6"/>
  </si>
  <si>
    <t>令和</t>
    <rPh sb="0" eb="2">
      <t>レイワ</t>
    </rPh>
    <phoneticPr fontId="6"/>
  </si>
  <si>
    <t>療養型医療施設・介護医療院</t>
    <rPh sb="0" eb="3">
      <t>リョウヨウガタ</t>
    </rPh>
    <rPh sb="3" eb="5">
      <t>イリョウ</t>
    </rPh>
    <rPh sb="5" eb="7">
      <t>シセツ</t>
    </rPh>
    <rPh sb="8" eb="10">
      <t>カイゴ</t>
    </rPh>
    <rPh sb="10" eb="12">
      <t>イリョウ</t>
    </rPh>
    <rPh sb="12" eb="13">
      <t>イン</t>
    </rPh>
    <phoneticPr fontId="15"/>
  </si>
  <si>
    <t>入院：中学校卒業まで
通院：中学校卒業まで</t>
  </si>
  <si>
    <t>、</t>
    <phoneticPr fontId="6"/>
  </si>
  <si>
    <t>（令和6年 再掲）</t>
    <rPh sb="1" eb="3">
      <t>レイワ</t>
    </rPh>
    <rPh sb="4" eb="5">
      <t>ネン</t>
    </rPh>
    <rPh sb="5" eb="6">
      <t>ヘイネン</t>
    </rPh>
    <rPh sb="6" eb="8">
      <t>サイケイ</t>
    </rPh>
    <phoneticPr fontId="6"/>
  </si>
  <si>
    <t>令和6年度</t>
    <rPh sb="0" eb="2">
      <t>レイワ</t>
    </rPh>
    <rPh sb="3" eb="5">
      <t>ネンド</t>
    </rPh>
    <phoneticPr fontId="7"/>
  </si>
  <si>
    <t>令和6年</t>
    <rPh sb="0" eb="2">
      <t>レイワ</t>
    </rPh>
    <rPh sb="3" eb="4">
      <t>ネン</t>
    </rPh>
    <phoneticPr fontId="6"/>
  </si>
  <si>
    <t>元</t>
    <rPh sb="0" eb="1">
      <t>ガン</t>
    </rPh>
    <phoneticPr fontId="2"/>
  </si>
  <si>
    <t>元</t>
    <rPh sb="0" eb="1">
      <t>ガン</t>
    </rPh>
    <phoneticPr fontId="1"/>
  </si>
  <si>
    <t>年号</t>
    <rPh sb="0" eb="2">
      <t>ネンゴウ</t>
    </rPh>
    <phoneticPr fontId="1"/>
  </si>
  <si>
    <t>年度</t>
    <phoneticPr fontId="1"/>
  </si>
  <si>
    <t>令和</t>
    <phoneticPr fontId="1"/>
  </si>
  <si>
    <t>入院：中学校卒業まで
通院：中学校卒業まで</t>
    <rPh sb="0" eb="2">
      <t>ニュウイン</t>
    </rPh>
    <rPh sb="3" eb="6">
      <t>チュウガッコウ</t>
    </rPh>
    <rPh sb="6" eb="8">
      <t>ソツギョウ</t>
    </rPh>
    <rPh sb="11" eb="13">
      <t>ツウイン</t>
    </rPh>
    <rPh sb="14" eb="17">
      <t>チュウガッコウ</t>
    </rPh>
    <rPh sb="17" eb="19">
      <t>ソツギョウ</t>
    </rPh>
    <phoneticPr fontId="1"/>
  </si>
  <si>
    <t>令和6年9月まで
入院：中学校卒業まで
通院：中学校卒業まで
令和6年10月から
入院：18歳年度末まで
通院：18歳年度末まで</t>
    <rPh sb="0" eb="2">
      <t>レイワ</t>
    </rPh>
    <rPh sb="3" eb="4">
      <t>ネン</t>
    </rPh>
    <rPh sb="5" eb="6">
      <t>ガツ</t>
    </rPh>
    <rPh sb="31" eb="33">
      <t>レイワ</t>
    </rPh>
    <rPh sb="34" eb="35">
      <t>ネン</t>
    </rPh>
    <rPh sb="37" eb="38">
      <t>ガツ</t>
    </rPh>
    <rPh sb="46" eb="47">
      <t>サイ</t>
    </rPh>
    <rPh sb="47" eb="50">
      <t>ネンドマツ</t>
    </rPh>
    <rPh sb="58" eb="59">
      <t>サイ</t>
    </rPh>
    <rPh sb="59" eb="62">
      <t>ネンドマツ</t>
    </rPh>
    <phoneticPr fontId="1"/>
  </si>
  <si>
    <t>エール保育園</t>
    <rPh sb="3" eb="6">
      <t>ホイクエン</t>
    </rPh>
    <phoneticPr fontId="1"/>
  </si>
  <si>
    <t>乳　幼　児</t>
    <rPh sb="0" eb="1">
      <t>ニュウ</t>
    </rPh>
    <rPh sb="2" eb="3">
      <t>ヨウ</t>
    </rPh>
    <rPh sb="4" eb="5">
      <t>ジ</t>
    </rPh>
    <phoneticPr fontId="1"/>
  </si>
  <si>
    <t>令和4年</t>
  </si>
  <si>
    <t>令和5年</t>
  </si>
  <si>
    <t>きのこ児童クラブ</t>
    <rPh sb="3" eb="5">
      <t>ジドウ</t>
    </rPh>
    <phoneticPr fontId="6"/>
  </si>
  <si>
    <t>※令和６年度より、上高野小学校内にきのこ児童クラブを設置。</t>
    <rPh sb="1" eb="3">
      <t>レイワ</t>
    </rPh>
    <rPh sb="4" eb="6">
      <t>ネンド</t>
    </rPh>
    <rPh sb="9" eb="12">
      <t>カミタカノ</t>
    </rPh>
    <rPh sb="12" eb="15">
      <t>ショウガッコウ</t>
    </rPh>
    <rPh sb="15" eb="16">
      <t>ナイ</t>
    </rPh>
    <rPh sb="20" eb="22">
      <t>ジドウ</t>
    </rPh>
    <rPh sb="26" eb="28">
      <t>セッチ</t>
    </rPh>
    <phoneticPr fontId="6"/>
  </si>
  <si>
    <t>令和4年度</t>
  </si>
  <si>
    <t>令和5年度</t>
  </si>
  <si>
    <t>件数</t>
  </si>
  <si>
    <t>給付費</t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</si>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</sst>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8" formatCode="#,##0;&quot;△ &quot;#,##0"/>
    <numFmt numFmtId="179" formatCode="#,##0.0;&quot;△ &quot;#,##0.0"/>
    <numFmt numFmtId="180" formatCode="0.0_);\(0.0\)"/>
    <numFmt numFmtId="181" formatCode="#,##0.0_);\(#,##0.0\)"/>
    <numFmt numFmtId="182" formatCode="#,##0_);\(#,##0\)"/>
    <numFmt numFmtId="183" formatCode="0_);\(0\)"/>
    <numFmt numFmtId="184" formatCode="0_);[Red]\(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HGSｺﾞｼｯｸE"/>
      <family val="3"/>
      <charset val="128"/>
    </font>
    <font>
      <sz val="9"/>
      <name val="HGPｺﾞｼｯｸE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6" fontId="9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11" fillId="0" borderId="0" xfId="0" applyFont="1" applyFill="1"/>
    <xf numFmtId="178" fontId="0" fillId="0" borderId="2" xfId="2" applyNumberFormat="1" applyFont="1" applyFill="1" applyBorder="1" applyAlignment="1">
      <alignment horizontal="right" vertical="center"/>
    </xf>
    <xf numFmtId="178" fontId="0" fillId="0" borderId="6" xfId="2" applyNumberFormat="1" applyFont="1" applyFill="1" applyBorder="1" applyAlignment="1">
      <alignment horizontal="right" vertical="center"/>
    </xf>
    <xf numFmtId="178" fontId="0" fillId="0" borderId="2" xfId="2" applyNumberFormat="1" applyFont="1" applyFill="1" applyBorder="1" applyAlignment="1" applyProtection="1">
      <alignment horizontal="right" vertical="center"/>
    </xf>
    <xf numFmtId="178" fontId="0" fillId="0" borderId="6" xfId="2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8" fontId="0" fillId="0" borderId="30" xfId="1" applyNumberFormat="1" applyFont="1" applyFill="1" applyBorder="1" applyAlignment="1">
      <alignment horizontal="right" vertical="center" indent="1"/>
    </xf>
    <xf numFmtId="178" fontId="9" fillId="0" borderId="30" xfId="1" applyNumberFormat="1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right"/>
    </xf>
    <xf numFmtId="0" fontId="12" fillId="0" borderId="0" xfId="0" applyFont="1" applyFill="1"/>
    <xf numFmtId="0" fontId="5" fillId="0" borderId="0" xfId="4">
      <alignment vertical="center"/>
    </xf>
    <xf numFmtId="0" fontId="18" fillId="0" borderId="0" xfId="6"/>
    <xf numFmtId="178" fontId="0" fillId="0" borderId="6" xfId="1" applyNumberFormat="1" applyFont="1" applyFill="1" applyBorder="1" applyAlignment="1">
      <alignment horizontal="right" vertical="center"/>
    </xf>
    <xf numFmtId="178" fontId="9" fillId="0" borderId="3" xfId="1" applyNumberFormat="1" applyFont="1" applyFill="1" applyBorder="1" applyAlignment="1">
      <alignment horizontal="right" vertical="center"/>
    </xf>
    <xf numFmtId="178" fontId="9" fillId="0" borderId="2" xfId="1" applyNumberFormat="1" applyFont="1" applyFill="1" applyBorder="1" applyAlignment="1">
      <alignment horizontal="right" vertical="center"/>
    </xf>
    <xf numFmtId="178" fontId="9" fillId="0" borderId="6" xfId="1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/>
    <xf numFmtId="178" fontId="0" fillId="0" borderId="0" xfId="0" applyNumberFormat="1" applyFont="1" applyFill="1" applyBorder="1" applyAlignment="1" applyProtection="1">
      <alignment horizontal="left" vertical="center"/>
    </xf>
    <xf numFmtId="178" fontId="0" fillId="0" borderId="3" xfId="2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center"/>
    </xf>
    <xf numFmtId="178" fontId="0" fillId="0" borderId="3" xfId="2" applyNumberFormat="1" applyFont="1" applyFill="1" applyBorder="1" applyAlignment="1" applyProtection="1">
      <alignment horizontal="right" vertical="center" indent="1"/>
    </xf>
    <xf numFmtId="178" fontId="0" fillId="0" borderId="2" xfId="2" applyNumberFormat="1" applyFont="1" applyFill="1" applyBorder="1" applyAlignment="1" applyProtection="1">
      <alignment horizontal="right" vertical="center" indent="1"/>
    </xf>
    <xf numFmtId="178" fontId="0" fillId="0" borderId="19" xfId="2" applyNumberFormat="1" applyFont="1" applyFill="1" applyBorder="1" applyAlignment="1" applyProtection="1">
      <alignment horizontal="right" vertical="center" indent="1"/>
    </xf>
    <xf numFmtId="178" fontId="8" fillId="0" borderId="6" xfId="1" applyNumberFormat="1" applyFont="1" applyFill="1" applyBorder="1" applyAlignment="1" applyProtection="1">
      <alignment horizontal="right" vertical="center" indent="1"/>
    </xf>
    <xf numFmtId="178" fontId="0" fillId="0" borderId="3" xfId="1" applyNumberFormat="1" applyFont="1" applyFill="1" applyBorder="1" applyAlignment="1" applyProtection="1">
      <alignment horizontal="center" vertical="center"/>
    </xf>
    <xf numFmtId="178" fontId="9" fillId="0" borderId="3" xfId="1" applyNumberFormat="1" applyFont="1" applyFill="1" applyBorder="1" applyAlignment="1" applyProtection="1">
      <alignment horizontal="right" vertical="center"/>
    </xf>
    <xf numFmtId="178" fontId="9" fillId="0" borderId="2" xfId="1" applyNumberFormat="1" applyFont="1" applyFill="1" applyBorder="1" applyAlignment="1" applyProtection="1">
      <alignment horizontal="right" vertical="center"/>
    </xf>
    <xf numFmtId="178" fontId="0" fillId="0" borderId="6" xfId="1" applyNumberFormat="1" applyFont="1" applyFill="1" applyBorder="1" applyAlignment="1" applyProtection="1">
      <alignment horizontal="right" vertical="center"/>
    </xf>
    <xf numFmtId="0" fontId="4" fillId="0" borderId="0" xfId="8">
      <alignment vertical="center"/>
    </xf>
    <xf numFmtId="178" fontId="21" fillId="0" borderId="49" xfId="9" applyNumberFormat="1" applyFont="1" applyFill="1" applyBorder="1" applyAlignment="1" applyProtection="1">
      <alignment horizontal="right" vertical="center"/>
    </xf>
    <xf numFmtId="178" fontId="21" fillId="0" borderId="49" xfId="9" applyNumberFormat="1" applyFont="1" applyFill="1" applyBorder="1" applyProtection="1">
      <alignment vertical="center"/>
    </xf>
    <xf numFmtId="178" fontId="21" fillId="0" borderId="51" xfId="9" applyNumberFormat="1" applyFont="1" applyFill="1" applyBorder="1" applyProtection="1">
      <alignment vertical="center"/>
    </xf>
    <xf numFmtId="178" fontId="21" fillId="0" borderId="34" xfId="9" applyNumberFormat="1" applyFont="1" applyFill="1" applyBorder="1" applyAlignment="1" applyProtection="1">
      <alignment horizontal="center" vertical="center"/>
    </xf>
    <xf numFmtId="178" fontId="21" fillId="0" borderId="43" xfId="9" applyNumberFormat="1" applyFont="1" applyFill="1" applyBorder="1" applyAlignment="1" applyProtection="1">
      <alignment horizontal="center" vertical="center"/>
    </xf>
    <xf numFmtId="0" fontId="5" fillId="0" borderId="0" xfId="4" applyAlignment="1"/>
    <xf numFmtId="0" fontId="0" fillId="0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8" fontId="9" fillId="0" borderId="30" xfId="1" applyNumberFormat="1" applyFont="1" applyFill="1" applyBorder="1" applyAlignment="1" applyProtection="1">
      <alignment horizontal="right" vertical="center" indent="1"/>
    </xf>
    <xf numFmtId="178" fontId="0" fillId="0" borderId="3" xfId="1" applyNumberFormat="1" applyFont="1" applyFill="1" applyBorder="1" applyAlignment="1" applyProtection="1">
      <alignment horizontal="right" vertical="center" indent="2"/>
    </xf>
    <xf numFmtId="178" fontId="0" fillId="0" borderId="2" xfId="1" applyNumberFormat="1" applyFont="1" applyFill="1" applyBorder="1" applyAlignment="1">
      <alignment horizontal="right" vertical="center" indent="2"/>
    </xf>
    <xf numFmtId="178" fontId="21" fillId="0" borderId="43" xfId="9" applyNumberFormat="1" applyFont="1" applyFill="1" applyBorder="1" applyProtection="1">
      <alignment vertical="center"/>
    </xf>
    <xf numFmtId="178" fontId="21" fillId="0" borderId="50" xfId="9" applyNumberFormat="1" applyFont="1" applyFill="1" applyBorder="1" applyProtection="1">
      <alignment vertical="center"/>
    </xf>
    <xf numFmtId="178" fontId="21" fillId="0" borderId="36" xfId="9" applyNumberFormat="1" applyFont="1" applyFill="1" applyBorder="1" applyAlignment="1" applyProtection="1">
      <alignment horizontal="center" vertical="center"/>
    </xf>
    <xf numFmtId="178" fontId="21" fillId="0" borderId="36" xfId="9" applyNumberFormat="1" applyFont="1" applyFill="1" applyBorder="1" applyProtection="1">
      <alignment vertical="center"/>
    </xf>
    <xf numFmtId="178" fontId="21" fillId="0" borderId="24" xfId="9" applyNumberFormat="1" applyFont="1" applyFill="1" applyBorder="1" applyProtection="1">
      <alignment vertical="center"/>
    </xf>
    <xf numFmtId="178" fontId="21" fillId="0" borderId="6" xfId="9" applyNumberFormat="1" applyFont="1" applyFill="1" applyBorder="1" applyProtection="1">
      <alignment vertical="center"/>
    </xf>
    <xf numFmtId="178" fontId="21" fillId="0" borderId="53" xfId="9" applyNumberFormat="1" applyFont="1" applyFill="1" applyBorder="1" applyProtection="1">
      <alignment vertical="center"/>
    </xf>
    <xf numFmtId="178" fontId="21" fillId="0" borderId="54" xfId="9" applyNumberFormat="1" applyFont="1" applyFill="1" applyBorder="1" applyProtection="1">
      <alignment vertical="center"/>
    </xf>
    <xf numFmtId="178" fontId="21" fillId="0" borderId="55" xfId="9" applyNumberFormat="1" applyFont="1" applyFill="1" applyBorder="1" applyProtection="1">
      <alignment vertical="center"/>
    </xf>
    <xf numFmtId="178" fontId="21" fillId="0" borderId="56" xfId="9" applyNumberFormat="1" applyFont="1" applyFill="1" applyBorder="1" applyProtection="1">
      <alignment vertical="center"/>
    </xf>
    <xf numFmtId="178" fontId="21" fillId="0" borderId="58" xfId="9" applyNumberFormat="1" applyFont="1" applyFill="1" applyBorder="1" applyProtection="1">
      <alignment vertical="center"/>
    </xf>
    <xf numFmtId="178" fontId="21" fillId="0" borderId="59" xfId="9" applyNumberFormat="1" applyFont="1" applyFill="1" applyBorder="1" applyProtection="1">
      <alignment vertical="center"/>
    </xf>
    <xf numFmtId="178" fontId="21" fillId="0" borderId="47" xfId="9" applyNumberFormat="1" applyFont="1" applyFill="1" applyBorder="1" applyAlignment="1" applyProtection="1">
      <alignment horizontal="center" vertical="center"/>
    </xf>
    <xf numFmtId="178" fontId="21" fillId="0" borderId="51" xfId="9" applyNumberFormat="1" applyFont="1" applyFill="1" applyBorder="1" applyAlignment="1" applyProtection="1">
      <alignment horizontal="right" vertical="center"/>
    </xf>
    <xf numFmtId="178" fontId="21" fillId="0" borderId="60" xfId="9" applyNumberFormat="1" applyFont="1" applyFill="1" applyBorder="1" applyProtection="1">
      <alignment vertical="center"/>
    </xf>
    <xf numFmtId="178" fontId="21" fillId="0" borderId="61" xfId="9" applyNumberFormat="1" applyFont="1" applyFill="1" applyBorder="1" applyProtection="1">
      <alignment vertical="center"/>
    </xf>
    <xf numFmtId="178" fontId="21" fillId="0" borderId="62" xfId="9" applyNumberFormat="1" applyFont="1" applyFill="1" applyBorder="1" applyProtection="1">
      <alignment vertical="center"/>
    </xf>
    <xf numFmtId="178" fontId="21" fillId="0" borderId="64" xfId="9" applyNumberFormat="1" applyFont="1" applyFill="1" applyBorder="1" applyProtection="1">
      <alignment vertical="center"/>
    </xf>
    <xf numFmtId="178" fontId="21" fillId="0" borderId="65" xfId="9" applyNumberFormat="1" applyFont="1" applyFill="1" applyBorder="1" applyProtection="1">
      <alignment vertical="center"/>
    </xf>
    <xf numFmtId="178" fontId="21" fillId="0" borderId="26" xfId="9" applyNumberFormat="1" applyFont="1" applyFill="1" applyBorder="1" applyAlignment="1" applyProtection="1">
      <alignment horizontal="center" vertical="center"/>
    </xf>
    <xf numFmtId="178" fontId="21" fillId="0" borderId="27" xfId="9" applyNumberFormat="1" applyFont="1" applyFill="1" applyBorder="1" applyAlignment="1" applyProtection="1">
      <alignment horizontal="center" vertical="center"/>
    </xf>
    <xf numFmtId="178" fontId="24" fillId="0" borderId="66" xfId="9" applyNumberFormat="1" applyFont="1" applyFill="1" applyBorder="1" applyProtection="1">
      <alignment vertical="center"/>
    </xf>
    <xf numFmtId="178" fontId="24" fillId="0" borderId="56" xfId="9" applyNumberFormat="1" applyFont="1" applyFill="1" applyBorder="1" applyProtection="1">
      <alignment vertical="center"/>
    </xf>
    <xf numFmtId="178" fontId="24" fillId="0" borderId="67" xfId="9" applyNumberFormat="1" applyFont="1" applyFill="1" applyBorder="1" applyAlignment="1" applyProtection="1">
      <alignment horizontal="center" vertical="center"/>
    </xf>
    <xf numFmtId="178" fontId="24" fillId="0" borderId="27" xfId="9" applyNumberFormat="1" applyFont="1" applyFill="1" applyBorder="1" applyAlignment="1" applyProtection="1">
      <alignment horizontal="center" vertical="center"/>
    </xf>
    <xf numFmtId="178" fontId="21" fillId="0" borderId="57" xfId="9" applyNumberFormat="1" applyFont="1" applyFill="1" applyBorder="1" applyProtection="1">
      <alignment vertical="center"/>
    </xf>
    <xf numFmtId="178" fontId="21" fillId="0" borderId="0" xfId="9" applyNumberFormat="1" applyFont="1" applyFill="1" applyBorder="1">
      <alignment vertical="center"/>
    </xf>
    <xf numFmtId="178" fontId="21" fillId="0" borderId="0" xfId="9" applyNumberFormat="1" applyFont="1" applyFill="1" applyBorder="1" applyProtection="1">
      <alignment vertical="center"/>
    </xf>
    <xf numFmtId="178" fontId="21" fillId="0" borderId="63" xfId="9" applyNumberFormat="1" applyFont="1" applyFill="1" applyBorder="1" applyProtection="1">
      <alignment vertical="center"/>
    </xf>
    <xf numFmtId="178" fontId="21" fillId="0" borderId="68" xfId="9" applyNumberFormat="1" applyFont="1" applyFill="1" applyBorder="1" applyProtection="1">
      <alignment vertical="center"/>
    </xf>
    <xf numFmtId="178" fontId="21" fillId="0" borderId="34" xfId="9" applyNumberFormat="1" applyFont="1" applyFill="1" applyBorder="1" applyProtection="1">
      <alignment vertical="center"/>
    </xf>
    <xf numFmtId="178" fontId="21" fillId="0" borderId="47" xfId="9" applyNumberFormat="1" applyFont="1" applyFill="1" applyBorder="1" applyProtection="1">
      <alignment vertical="center"/>
    </xf>
    <xf numFmtId="178" fontId="21" fillId="0" borderId="52" xfId="9" applyNumberFormat="1" applyFont="1" applyFill="1" applyBorder="1" applyAlignment="1" applyProtection="1">
      <alignment horizontal="center" vertical="center"/>
    </xf>
    <xf numFmtId="178" fontId="21" fillId="0" borderId="53" xfId="9" applyNumberFormat="1" applyFont="1" applyFill="1" applyBorder="1" applyAlignment="1" applyProtection="1">
      <alignment horizontal="center" vertical="center"/>
    </xf>
    <xf numFmtId="178" fontId="21" fillId="0" borderId="52" xfId="9" applyNumberFormat="1" applyFont="1" applyFill="1" applyBorder="1" applyProtection="1">
      <alignment vertical="center"/>
    </xf>
    <xf numFmtId="178" fontId="21" fillId="0" borderId="69" xfId="9" applyNumberFormat="1" applyFont="1" applyFill="1" applyBorder="1" applyProtection="1">
      <alignment vertical="center"/>
    </xf>
    <xf numFmtId="178" fontId="21" fillId="0" borderId="70" xfId="9" applyNumberFormat="1" applyFont="1" applyFill="1" applyBorder="1" applyProtection="1">
      <alignment vertical="center"/>
    </xf>
    <xf numFmtId="178" fontId="21" fillId="0" borderId="3" xfId="9" applyNumberFormat="1" applyFont="1" applyFill="1" applyBorder="1" applyProtection="1">
      <alignment vertical="center"/>
    </xf>
    <xf numFmtId="178" fontId="25" fillId="0" borderId="51" xfId="9" applyNumberFormat="1" applyFont="1" applyFill="1" applyBorder="1" applyProtection="1">
      <alignment vertical="center"/>
    </xf>
    <xf numFmtId="0" fontId="22" fillId="0" borderId="0" xfId="8" applyFont="1" applyFill="1" applyAlignment="1" applyProtection="1">
      <protection locked="0"/>
    </xf>
    <xf numFmtId="58" fontId="0" fillId="0" borderId="0" xfId="0" applyNumberFormat="1" applyFont="1" applyFill="1" applyAlignment="1">
      <alignment horizontal="right"/>
    </xf>
    <xf numFmtId="178" fontId="0" fillId="0" borderId="7" xfId="0" applyNumberFormat="1" applyFont="1" applyFill="1" applyBorder="1" applyAlignment="1" applyProtection="1">
      <alignment horizontal="left" vertical="center"/>
    </xf>
    <xf numFmtId="178" fontId="0" fillId="0" borderId="7" xfId="0" applyNumberFormat="1" applyFont="1" applyFill="1" applyBorder="1" applyAlignment="1" applyProtection="1">
      <alignment horizontal="center" vertical="center"/>
    </xf>
    <xf numFmtId="178" fontId="0" fillId="0" borderId="7" xfId="0" applyNumberFormat="1" applyFont="1" applyFill="1" applyBorder="1" applyAlignment="1" applyProtection="1">
      <alignment horizontal="right"/>
    </xf>
    <xf numFmtId="178" fontId="0" fillId="0" borderId="0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178" fontId="21" fillId="0" borderId="85" xfId="9" applyNumberFormat="1" applyFont="1" applyFill="1" applyBorder="1" applyAlignment="1" applyProtection="1">
      <alignment horizontal="center" vertical="center"/>
    </xf>
    <xf numFmtId="178" fontId="21" fillId="0" borderId="62" xfId="9" applyNumberFormat="1" applyFont="1" applyFill="1" applyBorder="1" applyAlignment="1" applyProtection="1">
      <alignment horizontal="center" vertical="center"/>
    </xf>
    <xf numFmtId="178" fontId="21" fillId="0" borderId="24" xfId="9" applyNumberFormat="1" applyFont="1" applyFill="1" applyBorder="1" applyAlignment="1" applyProtection="1">
      <alignment horizontal="center" vertical="center"/>
    </xf>
    <xf numFmtId="178" fontId="21" fillId="0" borderId="25" xfId="9" applyNumberFormat="1" applyFont="1" applyFill="1" applyBorder="1" applyAlignment="1" applyProtection="1">
      <alignment horizontal="center" vertical="center"/>
    </xf>
    <xf numFmtId="180" fontId="0" fillId="0" borderId="12" xfId="0" applyNumberFormat="1" applyFill="1" applyBorder="1" applyAlignment="1" applyProtection="1">
      <alignment horizontal="right" indent="1"/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178" fontId="21" fillId="0" borderId="50" xfId="9" applyNumberFormat="1" applyFont="1" applyFill="1" applyBorder="1" applyAlignment="1" applyProtection="1">
      <alignment horizontal="center" vertical="center"/>
    </xf>
    <xf numFmtId="38" fontId="0" fillId="0" borderId="0" xfId="2" applyFont="1" applyFill="1" applyAlignment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Protection="1"/>
    <xf numFmtId="0" fontId="0" fillId="0" borderId="13" xfId="0" applyFill="1" applyBorder="1" applyAlignment="1" applyProtection="1"/>
    <xf numFmtId="0" fontId="0" fillId="0" borderId="9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7" xfId="0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178" fontId="0" fillId="0" borderId="2" xfId="0" applyNumberFormat="1" applyFill="1" applyBorder="1" applyAlignment="1" applyProtection="1">
      <alignment horizontal="right" indent="1"/>
    </xf>
    <xf numFmtId="0" fontId="0" fillId="0" borderId="2" xfId="0" applyFill="1" applyBorder="1" applyAlignment="1" applyProtection="1">
      <alignment horizontal="right" indent="1"/>
    </xf>
    <xf numFmtId="0" fontId="0" fillId="0" borderId="3" xfId="0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1"/>
    </xf>
    <xf numFmtId="180" fontId="0" fillId="0" borderId="2" xfId="0" applyNumberFormat="1" applyFill="1" applyBorder="1" applyAlignment="1" applyProtection="1">
      <alignment horizontal="right" indent="1"/>
    </xf>
    <xf numFmtId="180" fontId="0" fillId="0" borderId="6" xfId="0" applyNumberFormat="1" applyFill="1" applyBorder="1" applyAlignment="1" applyProtection="1">
      <alignment horizontal="right" indent="1"/>
    </xf>
    <xf numFmtId="178" fontId="0" fillId="0" borderId="3" xfId="0" applyNumberFormat="1" applyFill="1" applyBorder="1" applyAlignment="1" applyProtection="1">
      <alignment horizontal="right" indent="1"/>
    </xf>
    <xf numFmtId="178" fontId="0" fillId="0" borderId="0" xfId="0" applyNumberFormat="1" applyFill="1" applyBorder="1" applyAlignment="1" applyProtection="1">
      <alignment horizontal="right" indent="1"/>
    </xf>
    <xf numFmtId="178" fontId="0" fillId="0" borderId="6" xfId="0" applyNumberFormat="1" applyFill="1" applyBorder="1" applyAlignment="1" applyProtection="1">
      <alignment horizontal="right" indent="1"/>
    </xf>
    <xf numFmtId="181" fontId="0" fillId="0" borderId="2" xfId="0" applyNumberFormat="1" applyFill="1" applyBorder="1" applyAlignment="1" applyProtection="1">
      <alignment horizontal="right" indent="1"/>
    </xf>
    <xf numFmtId="181" fontId="0" fillId="0" borderId="3" xfId="0" applyNumberFormat="1" applyFill="1" applyBorder="1" applyAlignment="1" applyProtection="1">
      <alignment horizontal="right" indent="1"/>
    </xf>
    <xf numFmtId="181" fontId="0" fillId="0" borderId="0" xfId="0" applyNumberFormat="1" applyFill="1" applyBorder="1" applyAlignment="1" applyProtection="1">
      <alignment horizontal="right" indent="1"/>
    </xf>
    <xf numFmtId="182" fontId="0" fillId="0" borderId="3" xfId="0" applyNumberFormat="1" applyFill="1" applyBorder="1" applyAlignment="1" applyProtection="1">
      <alignment horizontal="right" indent="1"/>
    </xf>
    <xf numFmtId="183" fontId="0" fillId="0" borderId="6" xfId="0" applyNumberFormat="1" applyFill="1" applyBorder="1" applyAlignment="1" applyProtection="1">
      <alignment horizontal="right" indent="1"/>
    </xf>
    <xf numFmtId="178" fontId="0" fillId="0" borderId="11" xfId="0" applyNumberFormat="1" applyFont="1" applyFill="1" applyBorder="1" applyAlignment="1" applyProtection="1">
      <alignment horizontal="right" indent="1"/>
      <protection locked="0"/>
    </xf>
    <xf numFmtId="181" fontId="0" fillId="0" borderId="11" xfId="0" applyNumberFormat="1" applyFont="1" applyFill="1" applyBorder="1" applyAlignment="1" applyProtection="1">
      <alignment horizontal="right" indent="1"/>
      <protection locked="0"/>
    </xf>
    <xf numFmtId="0" fontId="7" fillId="0" borderId="0" xfId="0" applyFont="1" applyFill="1"/>
    <xf numFmtId="0" fontId="0" fillId="0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 indent="1"/>
    </xf>
    <xf numFmtId="178" fontId="0" fillId="0" borderId="3" xfId="0" applyNumberFormat="1" applyFill="1" applyBorder="1" applyAlignment="1">
      <alignment horizontal="right" vertical="center" indent="1"/>
    </xf>
    <xf numFmtId="178" fontId="0" fillId="0" borderId="6" xfId="0" applyNumberFormat="1" applyFill="1" applyBorder="1" applyAlignment="1">
      <alignment horizontal="right" vertical="center" indent="1"/>
    </xf>
    <xf numFmtId="178" fontId="0" fillId="0" borderId="11" xfId="0" applyNumberFormat="1" applyFill="1" applyBorder="1" applyAlignment="1" applyProtection="1">
      <alignment horizontal="right" vertical="center" indent="1"/>
      <protection locked="0"/>
    </xf>
    <xf numFmtId="178" fontId="0" fillId="0" borderId="12" xfId="0" applyNumberFormat="1" applyFill="1" applyBorder="1" applyAlignment="1" applyProtection="1">
      <alignment horizontal="right" vertical="center" inden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6" xfId="0" applyNumberFormat="1" applyFill="1" applyBorder="1" applyAlignment="1">
      <alignment horizontal="right" vertical="center"/>
    </xf>
    <xf numFmtId="178" fontId="0" fillId="0" borderId="11" xfId="2" applyNumberFormat="1" applyFont="1" applyFill="1" applyBorder="1" applyAlignment="1" applyProtection="1">
      <alignment horizontal="right" vertical="center"/>
      <protection locked="0"/>
    </xf>
    <xf numFmtId="178" fontId="0" fillId="0" borderId="12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shrinkToFi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178" fontId="0" fillId="0" borderId="19" xfId="0" applyNumberFormat="1" applyFill="1" applyBorder="1" applyAlignment="1">
      <alignment horizontal="right" vertical="center" indent="1"/>
    </xf>
    <xf numFmtId="178" fontId="0" fillId="0" borderId="11" xfId="2" applyNumberFormat="1" applyFont="1" applyFill="1" applyBorder="1" applyAlignment="1" applyProtection="1">
      <alignment horizontal="right" vertical="center" indent="1"/>
      <protection locked="0"/>
    </xf>
    <xf numFmtId="178" fontId="0" fillId="0" borderId="10" xfId="2" applyNumberFormat="1" applyFont="1" applyFill="1" applyBorder="1" applyAlignment="1" applyProtection="1">
      <alignment horizontal="right" vertical="center" indent="1"/>
      <protection locked="0"/>
    </xf>
    <xf numFmtId="178" fontId="0" fillId="0" borderId="20" xfId="2" applyNumberFormat="1" applyFont="1" applyFill="1" applyBorder="1" applyAlignment="1" applyProtection="1">
      <alignment horizontal="right" vertical="center" indent="1"/>
      <protection locked="0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right" vertical="center" indent="2"/>
    </xf>
    <xf numFmtId="178" fontId="8" fillId="0" borderId="6" xfId="0" applyNumberFormat="1" applyFont="1" applyFill="1" applyBorder="1" applyAlignment="1">
      <alignment horizontal="right" vertical="center" indent="2"/>
    </xf>
    <xf numFmtId="0" fontId="8" fillId="0" borderId="1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 applyProtection="1">
      <alignment horizontal="right" vertical="center" indent="2"/>
      <protection locked="0"/>
    </xf>
    <xf numFmtId="178" fontId="8" fillId="0" borderId="12" xfId="0" applyNumberFormat="1" applyFont="1" applyFill="1" applyBorder="1" applyAlignment="1" applyProtection="1">
      <alignment horizontal="right" vertical="center" indent="2"/>
      <protection locked="0"/>
    </xf>
    <xf numFmtId="0" fontId="0" fillId="0" borderId="80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28" xfId="0" applyFill="1" applyBorder="1" applyAlignment="1">
      <alignment vertical="center" wrapText="1"/>
    </xf>
    <xf numFmtId="178" fontId="0" fillId="0" borderId="28" xfId="0" applyNumberFormat="1" applyFill="1" applyBorder="1" applyAlignment="1">
      <alignment horizontal="right" vertical="center" indent="1"/>
    </xf>
    <xf numFmtId="178" fontId="0" fillId="0" borderId="29" xfId="0" applyNumberFormat="1" applyFill="1" applyBorder="1" applyAlignment="1">
      <alignment horizontal="right" vertical="center" indent="1"/>
    </xf>
    <xf numFmtId="0" fontId="8" fillId="0" borderId="28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horizontal="right" vertical="center" indent="1"/>
    </xf>
    <xf numFmtId="178" fontId="8" fillId="0" borderId="3" xfId="0" applyNumberFormat="1" applyFont="1" applyFill="1" applyBorder="1" applyAlignment="1">
      <alignment horizontal="right" vertical="center" indent="1"/>
    </xf>
    <xf numFmtId="0" fontId="0" fillId="0" borderId="83" xfId="0" applyFill="1" applyBorder="1" applyAlignment="1" applyProtection="1">
      <alignment horizontal="center" vertical="center"/>
      <protection locked="0"/>
    </xf>
    <xf numFmtId="0" fontId="0" fillId="0" borderId="78" xfId="0" applyFill="1" applyBorder="1" applyAlignment="1" applyProtection="1">
      <alignment horizontal="center" vertical="center"/>
      <protection locked="0"/>
    </xf>
    <xf numFmtId="0" fontId="8" fillId="0" borderId="75" xfId="0" applyFont="1" applyFill="1" applyBorder="1" applyAlignment="1" applyProtection="1">
      <alignment vertical="center" wrapText="1"/>
      <protection locked="0"/>
    </xf>
    <xf numFmtId="178" fontId="8" fillId="0" borderId="75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75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76" xfId="1" applyNumberFormat="1" applyFont="1" applyFill="1" applyBorder="1" applyAlignment="1" applyProtection="1">
      <alignment horizontal="right" vertical="center" indent="1"/>
      <protection locked="0"/>
    </xf>
    <xf numFmtId="178" fontId="0" fillId="0" borderId="2" xfId="0" applyNumberFormat="1" applyFill="1" applyBorder="1" applyAlignment="1">
      <alignment horizontal="center" vertical="center"/>
    </xf>
    <xf numFmtId="178" fontId="0" fillId="0" borderId="6" xfId="0" applyNumberFormat="1" applyFill="1" applyBorder="1" applyAlignment="1">
      <alignment horizontal="center" vertical="center"/>
    </xf>
    <xf numFmtId="178" fontId="0" fillId="0" borderId="11" xfId="0" applyNumberFormat="1" applyFill="1" applyBorder="1" applyAlignment="1" applyProtection="1">
      <alignment horizontal="center" vertical="center"/>
      <protection locked="0"/>
    </xf>
    <xf numFmtId="178" fontId="0" fillId="0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178" fontId="0" fillId="0" borderId="24" xfId="0" applyNumberFormat="1" applyFill="1" applyBorder="1" applyAlignment="1">
      <alignment horizontal="center" vertical="center"/>
    </xf>
    <xf numFmtId="178" fontId="0" fillId="0" borderId="11" xfId="0" applyNumberFormat="1" applyFont="1" applyFill="1" applyBorder="1" applyAlignment="1" applyProtection="1">
      <alignment horizontal="center" vertical="center"/>
      <protection locked="0"/>
    </xf>
    <xf numFmtId="178" fontId="8" fillId="0" borderId="3" xfId="0" applyNumberFormat="1" applyFont="1" applyFill="1" applyBorder="1" applyAlignment="1">
      <alignment horizontal="center" vertical="center"/>
    </xf>
    <xf numFmtId="179" fontId="8" fillId="0" borderId="6" xfId="0" applyNumberFormat="1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 applyProtection="1">
      <alignment horizontal="center" vertical="center"/>
      <protection locked="0"/>
    </xf>
    <xf numFmtId="179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right" vertical="center" indent="1"/>
    </xf>
    <xf numFmtId="178" fontId="8" fillId="0" borderId="25" xfId="0" applyNumberFormat="1" applyFont="1" applyFill="1" applyBorder="1" applyAlignment="1">
      <alignment horizontal="right" vertical="center" inden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178" fontId="8" fillId="0" borderId="2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6" xfId="0" applyNumberFormat="1" applyFont="1" applyFill="1" applyBorder="1" applyAlignment="1" applyProtection="1">
      <alignment horizontal="right" vertical="center" indent="1"/>
      <protection locked="0"/>
    </xf>
    <xf numFmtId="0" fontId="8" fillId="0" borderId="81" xfId="0" applyFont="1" applyFill="1" applyBorder="1" applyAlignment="1">
      <alignment vertical="center"/>
    </xf>
    <xf numFmtId="0" fontId="8" fillId="0" borderId="82" xfId="0" applyFont="1" applyFill="1" applyBorder="1" applyAlignment="1">
      <alignment vertical="center"/>
    </xf>
    <xf numFmtId="178" fontId="8" fillId="0" borderId="40" xfId="0" applyNumberFormat="1" applyFont="1" applyFill="1" applyBorder="1" applyAlignment="1">
      <alignment horizontal="right" vertical="center" indent="1"/>
    </xf>
    <xf numFmtId="178" fontId="8" fillId="0" borderId="44" xfId="0" applyNumberFormat="1" applyFont="1" applyFill="1" applyBorder="1" applyAlignment="1">
      <alignment horizontal="right" vertical="center" indent="1"/>
    </xf>
    <xf numFmtId="178" fontId="8" fillId="0" borderId="41" xfId="0" applyNumberFormat="1" applyFont="1" applyFill="1" applyBorder="1" applyAlignment="1">
      <alignment horizontal="right" vertical="center" indent="1"/>
    </xf>
    <xf numFmtId="178" fontId="8" fillId="0" borderId="42" xfId="0" applyNumberFormat="1" applyFont="1" applyFill="1" applyBorder="1" applyAlignment="1">
      <alignment horizontal="right" vertical="center" indent="1"/>
    </xf>
    <xf numFmtId="178" fontId="8" fillId="0" borderId="3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0" xfId="0" applyNumberFormat="1" applyFont="1" applyFill="1" applyAlignment="1" applyProtection="1">
      <alignment horizontal="right" vertical="center" indent="1"/>
      <protection locked="0"/>
    </xf>
    <xf numFmtId="178" fontId="8" fillId="0" borderId="25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10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11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13" xfId="0" applyNumberFormat="1" applyFont="1" applyFill="1" applyBorder="1" applyAlignment="1" applyProtection="1">
      <alignment horizontal="right" vertical="center" indent="1"/>
      <protection locked="0"/>
    </xf>
    <xf numFmtId="178" fontId="8" fillId="0" borderId="27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3" xfId="0" applyNumberFormat="1" applyFill="1" applyBorder="1" applyAlignment="1">
      <alignment horizontal="right" vertical="center" indent="2"/>
    </xf>
    <xf numFmtId="178" fontId="0" fillId="0" borderId="6" xfId="0" applyNumberFormat="1" applyFill="1" applyBorder="1" applyAlignment="1">
      <alignment horizontal="right" vertical="center" indent="2"/>
    </xf>
    <xf numFmtId="178" fontId="0" fillId="0" borderId="11" xfId="0" applyNumberFormat="1" applyFill="1" applyBorder="1" applyAlignment="1" applyProtection="1">
      <alignment horizontal="right" vertical="center" indent="2"/>
    </xf>
    <xf numFmtId="178" fontId="0" fillId="0" borderId="11" xfId="0" applyNumberFormat="1" applyFill="1" applyBorder="1" applyAlignment="1" applyProtection="1">
      <alignment horizontal="right" vertical="center" indent="2"/>
      <protection locked="0"/>
    </xf>
    <xf numFmtId="178" fontId="0" fillId="0" borderId="12" xfId="0" applyNumberFormat="1" applyFill="1" applyBorder="1" applyAlignment="1" applyProtection="1">
      <alignment horizontal="right" vertical="center" indent="2"/>
      <protection locked="0"/>
    </xf>
    <xf numFmtId="58" fontId="0" fillId="0" borderId="0" xfId="0" applyNumberFormat="1" applyFill="1" applyAlignment="1">
      <alignment horizontal="right"/>
    </xf>
    <xf numFmtId="0" fontId="0" fillId="0" borderId="34" xfId="0" applyFill="1" applyBorder="1" applyAlignment="1">
      <alignment horizontal="center" vertical="center"/>
    </xf>
    <xf numFmtId="178" fontId="0" fillId="0" borderId="14" xfId="0" applyNumberFormat="1" applyFill="1" applyBorder="1" applyAlignment="1">
      <alignment horizontal="left" vertical="center" indent="1"/>
    </xf>
    <xf numFmtId="0" fontId="0" fillId="0" borderId="0" xfId="0" applyFill="1" applyAlignment="1" applyProtection="1">
      <alignment horizontal="center" vertical="center"/>
      <protection locked="0"/>
    </xf>
    <xf numFmtId="178" fontId="0" fillId="0" borderId="6" xfId="0" applyNumberFormat="1" applyFill="1" applyBorder="1" applyAlignment="1">
      <alignment vertical="center"/>
    </xf>
    <xf numFmtId="178" fontId="0" fillId="0" borderId="15" xfId="0" applyNumberFormat="1" applyFill="1" applyBorder="1" applyAlignment="1">
      <alignment horizontal="left" vertical="center" indent="1"/>
    </xf>
    <xf numFmtId="178" fontId="0" fillId="0" borderId="11" xfId="0" applyNumberForma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178" fontId="0" fillId="0" borderId="12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78" fontId="0" fillId="0" borderId="0" xfId="0" applyNumberFormat="1" applyFill="1" applyAlignment="1">
      <alignment horizontal="right" vertical="center" indent="2"/>
    </xf>
    <xf numFmtId="178" fontId="0" fillId="0" borderId="2" xfId="0" applyNumberFormat="1" applyFill="1" applyBorder="1" applyAlignment="1">
      <alignment horizontal="right" vertical="center" indent="2"/>
    </xf>
    <xf numFmtId="0" fontId="0" fillId="0" borderId="13" xfId="0" applyFill="1" applyBorder="1" applyAlignment="1">
      <alignment horizontal="center" vertical="center"/>
    </xf>
    <xf numFmtId="178" fontId="0" fillId="0" borderId="11" xfId="1" applyNumberFormat="1" applyFont="1" applyFill="1" applyBorder="1" applyAlignment="1" applyProtection="1">
      <alignment horizontal="center" vertical="center"/>
    </xf>
    <xf numFmtId="178" fontId="0" fillId="0" borderId="11" xfId="1" applyNumberFormat="1" applyFont="1" applyFill="1" applyBorder="1" applyAlignment="1" applyProtection="1">
      <alignment horizontal="center" vertical="center"/>
      <protection locked="0"/>
    </xf>
    <xf numFmtId="178" fontId="0" fillId="0" borderId="11" xfId="1" applyNumberFormat="1" applyFont="1" applyFill="1" applyBorder="1" applyAlignment="1" applyProtection="1">
      <alignment horizontal="right" vertical="center" indent="2"/>
      <protection locked="0"/>
    </xf>
    <xf numFmtId="0" fontId="26" fillId="0" borderId="0" xfId="8" applyFont="1" applyFill="1">
      <alignment vertical="center"/>
    </xf>
    <xf numFmtId="0" fontId="22" fillId="0" borderId="0" xfId="8" applyFont="1" applyFill="1">
      <alignment vertical="center"/>
    </xf>
    <xf numFmtId="0" fontId="20" fillId="0" borderId="38" xfId="8" applyFont="1" applyFill="1" applyBorder="1" applyAlignment="1">
      <alignment horizontal="center" vertical="center"/>
    </xf>
    <xf numFmtId="0" fontId="20" fillId="0" borderId="47" xfId="8" applyFont="1" applyFill="1" applyBorder="1" applyAlignment="1">
      <alignment horizontal="center" vertical="center"/>
    </xf>
    <xf numFmtId="178" fontId="21" fillId="0" borderId="50" xfId="9" applyNumberFormat="1" applyFont="1" applyFill="1" applyBorder="1" applyProtection="1">
      <alignment vertical="center"/>
      <protection locked="0"/>
    </xf>
    <xf numFmtId="178" fontId="21" fillId="0" borderId="51" xfId="9" applyNumberFormat="1" applyFont="1" applyFill="1" applyBorder="1" applyProtection="1">
      <alignment vertical="center"/>
      <protection locked="0"/>
    </xf>
    <xf numFmtId="178" fontId="21" fillId="0" borderId="36" xfId="9" applyNumberFormat="1" applyFont="1" applyFill="1" applyBorder="1" applyAlignment="1" applyProtection="1">
      <alignment horizontal="center" vertical="center"/>
      <protection locked="0"/>
    </xf>
    <xf numFmtId="178" fontId="21" fillId="0" borderId="43" xfId="9" applyNumberFormat="1" applyFont="1" applyFill="1" applyBorder="1" applyAlignment="1" applyProtection="1">
      <alignment horizontal="center" vertical="center"/>
      <protection locked="0"/>
    </xf>
    <xf numFmtId="178" fontId="21" fillId="0" borderId="36" xfId="9" applyNumberFormat="1" applyFont="1" applyFill="1" applyBorder="1" applyAlignment="1" applyProtection="1">
      <alignment horizontal="right" vertical="center"/>
      <protection locked="0"/>
    </xf>
    <xf numFmtId="178" fontId="21" fillId="0" borderId="43" xfId="9" applyNumberFormat="1" applyFont="1" applyFill="1" applyBorder="1" applyAlignment="1" applyProtection="1">
      <alignment horizontal="right" vertical="center"/>
      <protection locked="0"/>
    </xf>
    <xf numFmtId="178" fontId="21" fillId="0" borderId="36" xfId="9" applyNumberFormat="1" applyFont="1" applyFill="1" applyBorder="1" applyProtection="1">
      <alignment vertical="center"/>
      <protection locked="0"/>
    </xf>
    <xf numFmtId="178" fontId="21" fillId="0" borderId="43" xfId="9" applyNumberFormat="1" applyFont="1" applyFill="1" applyBorder="1" applyProtection="1">
      <alignment vertical="center"/>
      <protection locked="0"/>
    </xf>
    <xf numFmtId="178" fontId="21" fillId="0" borderId="24" xfId="9" applyNumberFormat="1" applyFont="1" applyFill="1" applyBorder="1" applyProtection="1">
      <alignment vertical="center"/>
      <protection locked="0"/>
    </xf>
    <xf numFmtId="178" fontId="21" fillId="0" borderId="6" xfId="9" applyNumberFormat="1" applyFont="1" applyFill="1" applyBorder="1" applyProtection="1">
      <alignment vertical="center"/>
      <protection locked="0"/>
    </xf>
    <xf numFmtId="178" fontId="21" fillId="0" borderId="53" xfId="9" applyNumberFormat="1" applyFont="1" applyFill="1" applyBorder="1" applyProtection="1">
      <alignment vertical="center"/>
      <protection locked="0"/>
    </xf>
    <xf numFmtId="178" fontId="21" fillId="0" borderId="85" xfId="9" applyNumberFormat="1" applyFont="1" applyFill="1" applyBorder="1" applyProtection="1">
      <alignment vertical="center"/>
      <protection locked="0"/>
    </xf>
    <xf numFmtId="178" fontId="21" fillId="0" borderId="54" xfId="9" applyNumberFormat="1" applyFont="1" applyFill="1" applyBorder="1" applyProtection="1">
      <alignment vertical="center"/>
      <protection locked="0"/>
    </xf>
    <xf numFmtId="178" fontId="21" fillId="0" borderId="88" xfId="9" applyNumberFormat="1" applyFont="1" applyFill="1" applyBorder="1" applyProtection="1">
      <alignment vertical="center"/>
    </xf>
    <xf numFmtId="178" fontId="21" fillId="0" borderId="89" xfId="9" applyNumberFormat="1" applyFont="1" applyFill="1" applyBorder="1" applyProtection="1">
      <alignment vertical="center"/>
    </xf>
    <xf numFmtId="178" fontId="21" fillId="0" borderId="12" xfId="9" applyNumberFormat="1" applyFont="1" applyFill="1" applyBorder="1" applyProtection="1">
      <alignment vertical="center"/>
    </xf>
    <xf numFmtId="178" fontId="21" fillId="0" borderId="90" xfId="9" applyNumberFormat="1" applyFont="1" applyFill="1" applyBorder="1" applyProtection="1">
      <alignment vertical="center"/>
      <protection locked="0"/>
    </xf>
    <xf numFmtId="178" fontId="21" fillId="0" borderId="56" xfId="9" applyNumberFormat="1" applyFont="1" applyFill="1" applyBorder="1" applyProtection="1">
      <alignment vertical="center"/>
      <protection locked="0"/>
    </xf>
    <xf numFmtId="178" fontId="21" fillId="0" borderId="47" xfId="9" applyNumberFormat="1" applyFont="1" applyFill="1" applyBorder="1" applyAlignment="1" applyProtection="1">
      <alignment horizontal="center" vertical="center"/>
      <protection locked="0"/>
    </xf>
    <xf numFmtId="178" fontId="21" fillId="0" borderId="34" xfId="9" applyNumberFormat="1" applyFont="1" applyFill="1" applyBorder="1" applyAlignment="1" applyProtection="1">
      <alignment horizontal="center" vertical="center"/>
      <protection locked="0"/>
    </xf>
    <xf numFmtId="178" fontId="21" fillId="0" borderId="49" xfId="9" applyNumberFormat="1" applyFont="1" applyFill="1" applyBorder="1" applyProtection="1">
      <alignment vertical="center"/>
      <protection locked="0"/>
    </xf>
    <xf numFmtId="178" fontId="21" fillId="0" borderId="49" xfId="9" applyNumberFormat="1" applyFont="1" applyFill="1" applyBorder="1" applyAlignment="1" applyProtection="1">
      <alignment horizontal="right" vertical="center"/>
      <protection locked="0"/>
    </xf>
    <xf numFmtId="178" fontId="21" fillId="0" borderId="34" xfId="9" applyNumberFormat="1" applyFont="1" applyFill="1" applyBorder="1" applyAlignment="1" applyProtection="1">
      <alignment horizontal="right" vertical="center"/>
      <protection locked="0"/>
    </xf>
    <xf numFmtId="178" fontId="21" fillId="0" borderId="50" xfId="9" applyNumberFormat="1" applyFont="1" applyFill="1" applyBorder="1" applyAlignment="1" applyProtection="1">
      <alignment horizontal="right" vertical="center"/>
      <protection locked="0"/>
    </xf>
    <xf numFmtId="178" fontId="21" fillId="0" borderId="62" xfId="9" applyNumberFormat="1" applyFont="1" applyFill="1" applyBorder="1" applyAlignment="1" applyProtection="1">
      <alignment horizontal="right" vertical="center"/>
      <protection locked="0"/>
    </xf>
    <xf numFmtId="178" fontId="21" fillId="0" borderId="24" xfId="9" applyNumberFormat="1" applyFont="1" applyFill="1" applyBorder="1" applyAlignment="1" applyProtection="1">
      <alignment horizontal="center" vertical="center"/>
      <protection locked="0"/>
    </xf>
    <xf numFmtId="178" fontId="21" fillId="0" borderId="25" xfId="9" applyNumberFormat="1" applyFont="1" applyFill="1" applyBorder="1" applyAlignment="1" applyProtection="1">
      <alignment horizontal="center" vertical="center"/>
      <protection locked="0"/>
    </xf>
    <xf numFmtId="178" fontId="21" fillId="0" borderId="91" xfId="9" applyNumberFormat="1" applyFont="1" applyFill="1" applyBorder="1" applyProtection="1">
      <alignment vertical="center"/>
    </xf>
    <xf numFmtId="178" fontId="21" fillId="0" borderId="60" xfId="9" applyNumberFormat="1" applyFont="1" applyFill="1" applyBorder="1" applyProtection="1">
      <alignment vertical="center"/>
      <protection locked="0"/>
    </xf>
    <xf numFmtId="178" fontId="21" fillId="0" borderId="61" xfId="9" applyNumberFormat="1" applyFont="1" applyFill="1" applyBorder="1" applyProtection="1">
      <alignment vertical="center"/>
      <protection locked="0"/>
    </xf>
    <xf numFmtId="178" fontId="21" fillId="0" borderId="62" xfId="9" applyNumberFormat="1" applyFont="1" applyFill="1" applyBorder="1" applyProtection="1">
      <alignment vertical="center"/>
      <protection locked="0"/>
    </xf>
    <xf numFmtId="178" fontId="21" fillId="0" borderId="64" xfId="9" applyNumberFormat="1" applyFont="1" applyFill="1" applyBorder="1" applyProtection="1">
      <alignment vertical="center"/>
      <protection locked="0"/>
    </xf>
    <xf numFmtId="178" fontId="21" fillId="0" borderId="65" xfId="9" applyNumberFormat="1" applyFont="1" applyFill="1" applyBorder="1" applyProtection="1">
      <alignment vertical="center"/>
      <protection locked="0"/>
    </xf>
    <xf numFmtId="178" fontId="21" fillId="0" borderId="26" xfId="9" applyNumberFormat="1" applyFont="1" applyFill="1" applyBorder="1" applyAlignment="1" applyProtection="1">
      <alignment horizontal="center" vertical="center"/>
      <protection locked="0"/>
    </xf>
    <xf numFmtId="178" fontId="21" fillId="0" borderId="27" xfId="9" applyNumberFormat="1" applyFont="1" applyFill="1" applyBorder="1" applyAlignment="1" applyProtection="1">
      <alignment horizontal="center" vertical="center"/>
      <protection locked="0"/>
    </xf>
    <xf numFmtId="0" fontId="16" fillId="0" borderId="0" xfId="8" applyFont="1" applyFill="1" applyAlignment="1">
      <alignment horizontal="center" vertical="center"/>
    </xf>
    <xf numFmtId="0" fontId="20" fillId="0" borderId="1" xfId="8" applyFont="1" applyFill="1" applyBorder="1" applyAlignment="1">
      <alignment horizontal="center" vertical="center"/>
    </xf>
    <xf numFmtId="178" fontId="21" fillId="0" borderId="63" xfId="9" applyNumberFormat="1" applyFont="1" applyFill="1" applyBorder="1" applyProtection="1">
      <alignment vertical="center"/>
      <protection locked="0"/>
    </xf>
    <xf numFmtId="178" fontId="21" fillId="0" borderId="68" xfId="9" applyNumberFormat="1" applyFont="1" applyFill="1" applyBorder="1" applyProtection="1">
      <alignment vertical="center"/>
      <protection locked="0"/>
    </xf>
    <xf numFmtId="178" fontId="21" fillId="0" borderId="34" xfId="9" applyNumberFormat="1" applyFont="1" applyFill="1" applyBorder="1" applyProtection="1">
      <alignment vertical="center"/>
      <protection locked="0"/>
    </xf>
    <xf numFmtId="178" fontId="21" fillId="0" borderId="47" xfId="9" applyNumberFormat="1" applyFont="1" applyFill="1" applyBorder="1" applyProtection="1">
      <alignment vertical="center"/>
      <protection locked="0"/>
    </xf>
    <xf numFmtId="178" fontId="21" fillId="0" borderId="52" xfId="9" applyNumberFormat="1" applyFont="1" applyFill="1" applyBorder="1" applyAlignment="1" applyProtection="1">
      <alignment horizontal="center" vertical="center"/>
      <protection locked="0"/>
    </xf>
    <xf numFmtId="178" fontId="21" fillId="0" borderId="53" xfId="9" applyNumberFormat="1" applyFont="1" applyFill="1" applyBorder="1" applyAlignment="1" applyProtection="1">
      <alignment horizontal="center" vertical="center"/>
      <protection locked="0"/>
    </xf>
    <xf numFmtId="178" fontId="21" fillId="0" borderId="52" xfId="9" applyNumberFormat="1" applyFont="1" applyFill="1" applyBorder="1" applyProtection="1">
      <alignment vertical="center"/>
      <protection locked="0"/>
    </xf>
    <xf numFmtId="178" fontId="21" fillId="0" borderId="69" xfId="9" applyNumberFormat="1" applyFont="1" applyFill="1" applyBorder="1" applyProtection="1">
      <alignment vertical="center"/>
      <protection locked="0"/>
    </xf>
    <xf numFmtId="178" fontId="21" fillId="0" borderId="57" xfId="9" applyNumberFormat="1" applyFont="1" applyFill="1" applyBorder="1" applyProtection="1">
      <alignment vertical="center"/>
      <protection locked="0"/>
    </xf>
    <xf numFmtId="178" fontId="21" fillId="0" borderId="70" xfId="9" applyNumberFormat="1" applyFont="1" applyFill="1" applyBorder="1" applyProtection="1">
      <alignment vertical="center"/>
      <protection locked="0"/>
    </xf>
    <xf numFmtId="0" fontId="16" fillId="0" borderId="19" xfId="8" applyFont="1" applyFill="1" applyBorder="1" applyAlignment="1">
      <alignment horizontal="center" vertical="center"/>
    </xf>
    <xf numFmtId="178" fontId="21" fillId="0" borderId="3" xfId="9" applyNumberFormat="1" applyFont="1" applyFill="1" applyBorder="1" applyProtection="1">
      <alignment vertical="center"/>
      <protection locked="0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 vertical="center" indent="1"/>
    </xf>
    <xf numFmtId="178" fontId="8" fillId="0" borderId="12" xfId="0" applyNumberFormat="1" applyFont="1" applyFill="1" applyBorder="1" applyAlignment="1" applyProtection="1">
      <alignment horizontal="right" vertical="center" indent="1"/>
      <protection locked="0"/>
    </xf>
    <xf numFmtId="0" fontId="10" fillId="0" borderId="8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5" xfId="0" applyFill="1" applyBorder="1"/>
    <xf numFmtId="178" fontId="9" fillId="0" borderId="11" xfId="1" applyNumberFormat="1" applyFont="1" applyFill="1" applyBorder="1" applyAlignment="1" applyProtection="1">
      <alignment horizontal="right" vertical="center"/>
      <protection locked="0"/>
    </xf>
    <xf numFmtId="178" fontId="0" fillId="0" borderId="12" xfId="1" applyNumberFormat="1" applyFont="1" applyFill="1" applyBorder="1" applyAlignment="1" applyProtection="1">
      <alignment horizontal="right" vertical="center"/>
      <protection locked="0"/>
    </xf>
    <xf numFmtId="178" fontId="0" fillId="0" borderId="3" xfId="0" applyNumberFormat="1" applyFont="1" applyFill="1" applyBorder="1" applyAlignment="1" applyProtection="1">
      <alignment horizontal="right" indent="1"/>
      <protection locked="0"/>
    </xf>
    <xf numFmtId="184" fontId="0" fillId="0" borderId="3" xfId="2" applyNumberFormat="1" applyFont="1" applyFill="1" applyBorder="1" applyAlignment="1" applyProtection="1">
      <alignment horizontal="right" indent="1"/>
      <protection locked="0"/>
    </xf>
    <xf numFmtId="184" fontId="0" fillId="0" borderId="3" xfId="0" applyNumberFormat="1" applyFont="1" applyFill="1" applyBorder="1" applyAlignment="1" applyProtection="1">
      <alignment horizontal="right" indent="1"/>
      <protection locked="0"/>
    </xf>
    <xf numFmtId="184" fontId="0" fillId="0" borderId="6" xfId="0" applyNumberFormat="1" applyFill="1" applyBorder="1" applyAlignment="1" applyProtection="1">
      <alignment horizontal="right" indent="1"/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18" fillId="0" borderId="0" xfId="6" applyAlignment="1"/>
    <xf numFmtId="0" fontId="0" fillId="0" borderId="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3" xfId="0" applyFill="1" applyBorder="1" applyAlignment="1">
      <alignment horizontal="left"/>
    </xf>
    <xf numFmtId="0" fontId="0" fillId="0" borderId="2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ont="1" applyFill="1" applyAlignment="1" applyProtection="1">
      <alignment horizontal="left" vertical="top" wrapText="1"/>
      <protection locked="0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19" fillId="0" borderId="14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4" fillId="0" borderId="86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left" vertical="center"/>
    </xf>
    <xf numFmtId="0" fontId="14" fillId="0" borderId="87" xfId="0" applyFont="1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178" fontId="0" fillId="0" borderId="0" xfId="0" applyNumberFormat="1" applyFont="1" applyFill="1" applyBorder="1" applyAlignment="1" applyProtection="1">
      <alignment horizontal="left" vertical="center" shrinkToFit="1"/>
    </xf>
    <xf numFmtId="0" fontId="0" fillId="0" borderId="8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wrapText="1"/>
    </xf>
    <xf numFmtId="0" fontId="0" fillId="0" borderId="35" xfId="0" applyFill="1" applyBorder="1" applyAlignment="1">
      <alignment horizontal="center" wrapText="1"/>
    </xf>
    <xf numFmtId="0" fontId="0" fillId="0" borderId="43" xfId="0" applyFill="1" applyBorder="1" applyAlignment="1">
      <alignment vertical="center"/>
    </xf>
    <xf numFmtId="0" fontId="22" fillId="0" borderId="0" xfId="8" applyFont="1" applyFill="1" applyBorder="1" applyAlignment="1" applyProtection="1">
      <protection locked="0"/>
    </xf>
    <xf numFmtId="0" fontId="20" fillId="0" borderId="23" xfId="8" applyFont="1" applyFill="1" applyBorder="1" applyAlignment="1">
      <alignment horizontal="center" vertical="center"/>
    </xf>
    <xf numFmtId="0" fontId="20" fillId="0" borderId="17" xfId="8" applyFont="1" applyFill="1" applyBorder="1" applyAlignment="1">
      <alignment horizontal="center" vertical="center"/>
    </xf>
    <xf numFmtId="0" fontId="20" fillId="0" borderId="19" xfId="8" applyFont="1" applyFill="1" applyBorder="1">
      <alignment vertical="center"/>
    </xf>
    <xf numFmtId="0" fontId="20" fillId="0" borderId="46" xfId="8" applyFont="1" applyFill="1" applyBorder="1">
      <alignment vertical="center"/>
    </xf>
    <xf numFmtId="0" fontId="16" fillId="0" borderId="71" xfId="8" applyFont="1" applyFill="1" applyBorder="1">
      <alignment vertical="center"/>
    </xf>
    <xf numFmtId="0" fontId="16" fillId="0" borderId="72" xfId="8" applyFont="1" applyFill="1" applyBorder="1">
      <alignment vertical="center"/>
    </xf>
    <xf numFmtId="0" fontId="20" fillId="0" borderId="48" xfId="8" applyFont="1" applyFill="1" applyBorder="1">
      <alignment vertical="center"/>
    </xf>
    <xf numFmtId="0" fontId="20" fillId="0" borderId="48" xfId="8" applyFont="1" applyFill="1" applyBorder="1" applyAlignment="1">
      <alignment horizontal="left" vertical="center" wrapText="1"/>
    </xf>
    <xf numFmtId="0" fontId="20" fillId="0" borderId="46" xfId="8" applyFont="1" applyFill="1" applyBorder="1" applyAlignment="1">
      <alignment horizontal="left" vertical="center" wrapText="1"/>
    </xf>
    <xf numFmtId="0" fontId="20" fillId="0" borderId="45" xfId="8" applyFont="1" applyFill="1" applyBorder="1" applyAlignment="1">
      <alignment horizontal="left" vertical="center"/>
    </xf>
    <xf numFmtId="0" fontId="20" fillId="0" borderId="46" xfId="8" applyFont="1" applyFill="1" applyBorder="1" applyAlignment="1">
      <alignment horizontal="left" vertical="center"/>
    </xf>
    <xf numFmtId="0" fontId="20" fillId="0" borderId="19" xfId="8" applyFont="1" applyFill="1" applyBorder="1" applyAlignment="1">
      <alignment horizontal="left" vertical="center" wrapText="1"/>
    </xf>
    <xf numFmtId="0" fontId="16" fillId="0" borderId="45" xfId="8" applyFont="1" applyFill="1" applyBorder="1" applyAlignment="1">
      <alignment horizontal="center" vertical="center"/>
    </xf>
    <xf numFmtId="0" fontId="16" fillId="0" borderId="20" xfId="8" applyFont="1" applyFill="1" applyBorder="1" applyAlignment="1">
      <alignment horizontal="center" vertical="center"/>
    </xf>
    <xf numFmtId="0" fontId="20" fillId="0" borderId="48" xfId="8" applyFont="1" applyFill="1" applyBorder="1" applyAlignment="1">
      <alignment horizontal="justify" vertical="center"/>
    </xf>
    <xf numFmtId="0" fontId="20" fillId="0" borderId="46" xfId="8" applyFont="1" applyFill="1" applyBorder="1" applyAlignment="1">
      <alignment horizontal="justify" vertical="center"/>
    </xf>
    <xf numFmtId="0" fontId="20" fillId="0" borderId="19" xfId="8" applyFont="1" applyFill="1" applyBorder="1" applyAlignment="1">
      <alignment vertical="center" wrapText="1"/>
    </xf>
    <xf numFmtId="0" fontId="20" fillId="0" borderId="46" xfId="8" applyFont="1" applyFill="1" applyBorder="1" applyAlignment="1">
      <alignment vertical="center" wrapText="1"/>
    </xf>
    <xf numFmtId="0" fontId="20" fillId="0" borderId="20" xfId="8" applyFont="1" applyFill="1" applyBorder="1" applyAlignment="1">
      <alignment horizontal="left" vertical="center" wrapText="1"/>
    </xf>
    <xf numFmtId="0" fontId="20" fillId="0" borderId="48" xfId="8" applyFont="1" applyFill="1" applyBorder="1" applyAlignment="1">
      <alignment vertical="center" wrapText="1"/>
    </xf>
    <xf numFmtId="0" fontId="20" fillId="0" borderId="48" xfId="8" applyFont="1" applyFill="1" applyBorder="1" applyAlignment="1">
      <alignment horizontal="left" vertical="center"/>
    </xf>
    <xf numFmtId="0" fontId="29" fillId="0" borderId="48" xfId="8" applyFont="1" applyFill="1" applyBorder="1" applyAlignment="1">
      <alignment horizontal="left" vertical="center"/>
    </xf>
    <xf numFmtId="0" fontId="29" fillId="0" borderId="20" xfId="8" applyFont="1" applyFill="1" applyBorder="1" applyAlignment="1">
      <alignment horizontal="left" vertical="center"/>
    </xf>
    <xf numFmtId="0" fontId="22" fillId="0" borderId="20" xfId="8" applyFont="1" applyFill="1" applyBorder="1" applyAlignment="1">
      <alignment horizontal="center" vertical="center"/>
    </xf>
    <xf numFmtId="0" fontId="27" fillId="0" borderId="19" xfId="8" applyFont="1" applyFill="1" applyBorder="1" applyAlignment="1">
      <alignment vertical="center" wrapText="1"/>
    </xf>
    <xf numFmtId="0" fontId="27" fillId="0" borderId="46" xfId="8" applyFont="1" applyFill="1" applyBorder="1" applyAlignment="1">
      <alignment vertical="center" wrapText="1"/>
    </xf>
    <xf numFmtId="0" fontId="16" fillId="0" borderId="48" xfId="8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horizontal="left"/>
    </xf>
    <xf numFmtId="0" fontId="0" fillId="0" borderId="13" xfId="0" applyFill="1" applyBorder="1" applyAlignment="1" applyProtection="1">
      <alignment horizontal="right"/>
    </xf>
    <xf numFmtId="0" fontId="0" fillId="0" borderId="73" xfId="0" applyFill="1" applyBorder="1" applyAlignment="1" applyProtection="1">
      <alignment horizontal="center" vertical="center"/>
    </xf>
    <xf numFmtId="0" fontId="0" fillId="0" borderId="74" xfId="0" applyFill="1" applyBorder="1" applyAlignment="1" applyProtection="1">
      <alignment horizontal="center" vertical="center"/>
    </xf>
    <xf numFmtId="0" fontId="0" fillId="0" borderId="77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 wrapText="1"/>
    </xf>
    <xf numFmtId="0" fontId="0" fillId="0" borderId="34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43" xfId="0" applyFill="1" applyBorder="1" applyAlignment="1" applyProtection="1">
      <alignment horizontal="center" vertical="center" wrapText="1"/>
    </xf>
  </cellXfs>
  <cellStyles count="12">
    <cellStyle name="ハイパーリンク" xfId="6" builtinId="8"/>
    <cellStyle name="桁区切り" xfId="2" builtinId="6"/>
    <cellStyle name="桁区切り 2" xfId="1" xr:uid="{00000000-0005-0000-0000-000002000000}"/>
    <cellStyle name="桁区切り 3" xfId="5" xr:uid="{00000000-0005-0000-0000-000003000000}"/>
    <cellStyle name="桁区切り 3 2" xfId="9" xr:uid="{00000000-0005-0000-0000-000003000000}"/>
    <cellStyle name="通貨 2" xfId="3" xr:uid="{00000000-0005-0000-0000-000004000000}"/>
    <cellStyle name="通貨 2 2" xfId="7" xr:uid="{00000000-0005-0000-0000-000004000000}"/>
    <cellStyle name="標準" xfId="0" builtinId="0"/>
    <cellStyle name="標準 2" xfId="4" xr:uid="{00000000-0005-0000-0000-000006000000}"/>
    <cellStyle name="標準 2 2" xfId="8" xr:uid="{00000000-0005-0000-0000-000006000000}"/>
    <cellStyle name="標準 3" xfId="10" xr:uid="{424E57BC-01DF-4C68-86E7-A5D939F4CC1A}"/>
    <cellStyle name="標準 4" xfId="11" xr:uid="{521DF993-ACE0-4138-B327-081649958F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tabSelected="1" workbookViewId="0"/>
  </sheetViews>
  <sheetFormatPr defaultRowHeight="13" x14ac:dyDescent="0.2"/>
  <cols>
    <col min="1" max="1" width="9" customWidth="1"/>
  </cols>
  <sheetData>
    <row r="1" spans="1:1" x14ac:dyDescent="0.2">
      <c r="A1" t="s">
        <v>30</v>
      </c>
    </row>
    <row r="3" spans="1:1" x14ac:dyDescent="0.2">
      <c r="A3" s="21" t="s">
        <v>165</v>
      </c>
    </row>
    <row r="4" spans="1:1" x14ac:dyDescent="0.2">
      <c r="A4" s="21" t="s">
        <v>166</v>
      </c>
    </row>
    <row r="5" spans="1:1" x14ac:dyDescent="0.2">
      <c r="A5" s="21" t="s">
        <v>149</v>
      </c>
    </row>
    <row r="6" spans="1:1" x14ac:dyDescent="0.2">
      <c r="A6" s="21" t="s">
        <v>151</v>
      </c>
    </row>
    <row r="7" spans="1:1" x14ac:dyDescent="0.2">
      <c r="A7" s="21" t="s">
        <v>152</v>
      </c>
    </row>
    <row r="8" spans="1:1" x14ac:dyDescent="0.2">
      <c r="A8" s="21" t="s">
        <v>164</v>
      </c>
    </row>
    <row r="9" spans="1:1" x14ac:dyDescent="0.2">
      <c r="A9" s="21" t="s">
        <v>163</v>
      </c>
    </row>
    <row r="10" spans="1:1" x14ac:dyDescent="0.2">
      <c r="A10" s="21" t="s">
        <v>162</v>
      </c>
    </row>
    <row r="11" spans="1:1" x14ac:dyDescent="0.2">
      <c r="A11" s="21" t="s">
        <v>156</v>
      </c>
    </row>
    <row r="12" spans="1:1" x14ac:dyDescent="0.2">
      <c r="A12" s="21" t="s">
        <v>158</v>
      </c>
    </row>
    <row r="13" spans="1:1" x14ac:dyDescent="0.2">
      <c r="A13" s="21" t="s">
        <v>160</v>
      </c>
    </row>
    <row r="14" spans="1:1" x14ac:dyDescent="0.2">
      <c r="A14" s="21" t="s">
        <v>197</v>
      </c>
    </row>
    <row r="15" spans="1:1" x14ac:dyDescent="0.2">
      <c r="A15" s="21" t="s">
        <v>198</v>
      </c>
    </row>
    <row r="16" spans="1:1" x14ac:dyDescent="0.2">
      <c r="A16" s="21" t="s">
        <v>199</v>
      </c>
    </row>
    <row r="17" spans="1:1" x14ac:dyDescent="0.2">
      <c r="A17" s="21" t="s">
        <v>200</v>
      </c>
    </row>
    <row r="18" spans="1:1" x14ac:dyDescent="0.2">
      <c r="A18" s="21" t="s">
        <v>201</v>
      </c>
    </row>
    <row r="19" spans="1:1" x14ac:dyDescent="0.2">
      <c r="A19" s="21" t="s">
        <v>202</v>
      </c>
    </row>
  </sheetData>
  <phoneticPr fontId="6"/>
  <hyperlinks>
    <hyperlink ref="A3" location="'11-1'!A1" display="１　生活保護費支出状況　" xr:uid="{00000000-0004-0000-0100-000000000000}"/>
    <hyperlink ref="A4" location="'11-2'!A1" display="２　生活保護世帯・人数　" xr:uid="{00000000-0004-0000-0100-000001000000}"/>
    <hyperlink ref="A5" location="'11-3'!A1" display="３　身体障害者手帳・療育手帳交付状況" xr:uid="{00000000-0004-0000-0100-000002000000}"/>
    <hyperlink ref="A6" location="'11-4'!A1" display="４　児童手当支給状況　" xr:uid="{00000000-0004-0000-0100-000003000000}"/>
    <hyperlink ref="A7" location="'11-5'!A1" display="５　子ども医療費支給状況" xr:uid="{00000000-0004-0000-0100-000004000000}"/>
    <hyperlink ref="A8" location="'11-6'!A1" display="６　重度心身障害者医療状況　 " xr:uid="{00000000-0004-0000-0100-000005000000}"/>
    <hyperlink ref="A9" location="'11-7'!A1" display="７　ひとり暮らし高齢者数　 " xr:uid="{00000000-0004-0000-0100-000006000000}"/>
    <hyperlink ref="A10" location="'11-8'!A1" display="８　民生委員の状況　 " xr:uid="{00000000-0004-0000-0100-000007000000}"/>
    <hyperlink ref="A11" location="'11-9'!A1" display="９　赤い羽根の募金の状況" xr:uid="{00000000-0004-0000-0100-000008000000}"/>
    <hyperlink ref="A12" location="'11-10'!A1" display="１０　保育所の概況　" xr:uid="{00000000-0004-0000-0100-000009000000}"/>
    <hyperlink ref="A13" location="'11-11'!A1" display="１１　児童館利用状況" xr:uid="{00000000-0004-0000-0100-00000A000000}"/>
    <hyperlink ref="A14" location="'11-12'!A1" display="１２　放課後児童クラブ（学童保育室）の概況" xr:uid="{00000000-0004-0000-0100-00000B000000}"/>
    <hyperlink ref="A15" location="'11-13'!A1" display="１３　老人福祉センタ－利用状況" xr:uid="{00000000-0004-0000-0100-00000C000000}"/>
    <hyperlink ref="A16" location="'11-14'!A1" display="１４　介護給付費内訳" xr:uid="{00000000-0004-0000-0100-00000D000000}"/>
    <hyperlink ref="A17" location="'11-15'!A1" display="１５　シルバ－人材センタ－の登録者数" xr:uid="{00000000-0004-0000-0100-00000E000000}"/>
    <hyperlink ref="A18" location="'11-16'!A1" display="１６　シルバ－人材センタ－就業状況" xr:uid="{00000000-0004-0000-0100-00000F000000}"/>
    <hyperlink ref="A19" location="'11-17'!A1" display="１７　要介護認定状況" xr:uid="{00000000-0004-0000-0100-000010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8"/>
  <sheetViews>
    <sheetView showGridLines="0" zoomScaleNormal="100" workbookViewId="0">
      <selection activeCell="A3" sqref="A3:E12"/>
    </sheetView>
  </sheetViews>
  <sheetFormatPr defaultRowHeight="13" x14ac:dyDescent="0.2"/>
  <cols>
    <col min="1" max="2" width="8.6328125" customWidth="1"/>
    <col min="3" max="4" width="23.08984375" customWidth="1"/>
    <col min="5" max="5" width="21.7265625" customWidth="1"/>
  </cols>
  <sheetData>
    <row r="1" spans="1:5" s="1" customFormat="1" x14ac:dyDescent="0.2">
      <c r="A1" s="21" t="s">
        <v>161</v>
      </c>
      <c r="B1" s="21"/>
    </row>
    <row r="2" spans="1:5" s="1" customFormat="1" x14ac:dyDescent="0.2"/>
    <row r="3" spans="1:5" s="1" customFormat="1" ht="17.25" customHeight="1" x14ac:dyDescent="0.25">
      <c r="A3" s="326" t="s">
        <v>155</v>
      </c>
      <c r="B3" s="326"/>
      <c r="C3" s="326"/>
    </row>
    <row r="4" spans="1:5" s="1" customFormat="1" ht="13.5" thickBot="1" x14ac:dyDescent="0.25"/>
    <row r="5" spans="1:5" s="1" customFormat="1" ht="21" customHeight="1" x14ac:dyDescent="0.2">
      <c r="A5" s="135" t="s">
        <v>216</v>
      </c>
      <c r="B5" s="136" t="s">
        <v>47</v>
      </c>
      <c r="C5" s="138" t="s">
        <v>53</v>
      </c>
      <c r="D5" s="138" t="s">
        <v>54</v>
      </c>
      <c r="E5" s="139" t="s">
        <v>55</v>
      </c>
    </row>
    <row r="6" spans="1:5" s="1" customFormat="1" ht="21" customHeight="1" x14ac:dyDescent="0.2">
      <c r="A6" s="49" t="s">
        <v>238</v>
      </c>
      <c r="B6" s="46" t="s">
        <v>246</v>
      </c>
      <c r="C6" s="198">
        <v>4612000</v>
      </c>
      <c r="D6" s="198">
        <v>4784671</v>
      </c>
      <c r="E6" s="199">
        <v>103.7</v>
      </c>
    </row>
    <row r="7" spans="1:5" s="1" customFormat="1" ht="21" customHeight="1" x14ac:dyDescent="0.2">
      <c r="A7" s="49"/>
      <c r="B7" s="46">
        <v>2</v>
      </c>
      <c r="C7" s="198">
        <v>4564000</v>
      </c>
      <c r="D7" s="198">
        <v>4586518</v>
      </c>
      <c r="E7" s="199">
        <v>100.5</v>
      </c>
    </row>
    <row r="8" spans="1:5" s="1" customFormat="1" ht="21" customHeight="1" x14ac:dyDescent="0.2">
      <c r="A8" s="49"/>
      <c r="B8" s="46">
        <v>3</v>
      </c>
      <c r="C8" s="198">
        <v>4508000</v>
      </c>
      <c r="D8" s="198">
        <v>4534780</v>
      </c>
      <c r="E8" s="199">
        <v>100.6</v>
      </c>
    </row>
    <row r="9" spans="1:5" s="1" customFormat="1" ht="21" customHeight="1" x14ac:dyDescent="0.2">
      <c r="A9" s="49"/>
      <c r="B9" s="46">
        <v>4</v>
      </c>
      <c r="C9" s="198">
        <v>4455000</v>
      </c>
      <c r="D9" s="198">
        <v>4536740</v>
      </c>
      <c r="E9" s="199">
        <v>101.8</v>
      </c>
    </row>
    <row r="10" spans="1:5" s="1" customFormat="1" ht="21" customHeight="1" x14ac:dyDescent="0.2">
      <c r="A10" s="49"/>
      <c r="B10" s="46">
        <v>5</v>
      </c>
      <c r="C10" s="198">
        <v>3542000</v>
      </c>
      <c r="D10" s="198">
        <v>4425375</v>
      </c>
      <c r="E10" s="199">
        <v>124.9</v>
      </c>
    </row>
    <row r="11" spans="1:5" s="1" customFormat="1" ht="21" customHeight="1" thickBot="1" x14ac:dyDescent="0.25">
      <c r="A11" s="48"/>
      <c r="B11" s="47">
        <v>6</v>
      </c>
      <c r="C11" s="200">
        <v>3524000</v>
      </c>
      <c r="D11" s="200">
        <v>4309205</v>
      </c>
      <c r="E11" s="201">
        <v>122.3</v>
      </c>
    </row>
    <row r="12" spans="1:5" s="1" customFormat="1" ht="21" customHeight="1" x14ac:dyDescent="0.2">
      <c r="D12" s="311" t="s">
        <v>56</v>
      </c>
      <c r="E12" s="311"/>
    </row>
    <row r="13" spans="1:5" s="1" customFormat="1" ht="21" customHeight="1" x14ac:dyDescent="0.2">
      <c r="A13"/>
      <c r="B13"/>
      <c r="C13"/>
      <c r="D13" s="327"/>
      <c r="E13" s="327"/>
    </row>
    <row r="14" spans="1:5" s="1" customFormat="1" x14ac:dyDescent="0.2"/>
    <row r="15" spans="1:5" s="1" customFormat="1" x14ac:dyDescent="0.2"/>
    <row r="16" spans="1:5" s="1" customFormat="1" x14ac:dyDescent="0.2"/>
    <row r="17" s="1" customFormat="1" x14ac:dyDescent="0.2"/>
    <row r="18" s="1" customFormat="1" x14ac:dyDescent="0.2"/>
  </sheetData>
  <mergeCells count="3">
    <mergeCell ref="D13:E13"/>
    <mergeCell ref="A3:C3"/>
    <mergeCell ref="D12:E12"/>
  </mergeCells>
  <phoneticPr fontId="6"/>
  <hyperlinks>
    <hyperlink ref="A1" location="第11章目次!A1" display="第２章目次へもどる" xr:uid="{00000000-0004-0000-0A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showGridLines="0" topLeftCell="A16" zoomScaleNormal="100" workbookViewId="0">
      <selection activeCell="A3" sqref="A3:L32"/>
    </sheetView>
  </sheetViews>
  <sheetFormatPr defaultColWidth="9" defaultRowHeight="13" x14ac:dyDescent="0.2"/>
  <cols>
    <col min="1" max="2" width="4.08984375" style="1" customWidth="1"/>
    <col min="3" max="3" width="8.26953125" style="1" customWidth="1"/>
    <col min="4" max="4" width="8.7265625" style="1" customWidth="1"/>
    <col min="5" max="5" width="8.26953125" style="1" customWidth="1"/>
    <col min="6" max="12" width="7.7265625" style="1" customWidth="1"/>
    <col min="13" max="16384" width="9" style="1"/>
  </cols>
  <sheetData>
    <row r="1" spans="1:12" x14ac:dyDescent="0.2">
      <c r="A1" s="313" t="s">
        <v>161</v>
      </c>
      <c r="B1" s="313"/>
      <c r="C1" s="313"/>
      <c r="D1" s="313"/>
    </row>
    <row r="3" spans="1:12" ht="17.25" customHeight="1" x14ac:dyDescent="0.2">
      <c r="A3" s="332" t="s">
        <v>157</v>
      </c>
      <c r="B3" s="332"/>
      <c r="C3" s="332"/>
      <c r="D3" s="332"/>
      <c r="E3" s="332"/>
    </row>
    <row r="4" spans="1:12" ht="14.25" customHeight="1" thickBot="1" x14ac:dyDescent="0.25">
      <c r="A4" s="333"/>
      <c r="B4" s="333"/>
      <c r="C4" s="333"/>
      <c r="D4" s="333"/>
      <c r="E4" s="333"/>
      <c r="K4" s="337" t="s">
        <v>57</v>
      </c>
      <c r="L4" s="337"/>
    </row>
    <row r="5" spans="1:12" ht="15" customHeight="1" x14ac:dyDescent="0.2">
      <c r="A5" s="317" t="s">
        <v>211</v>
      </c>
      <c r="B5" s="319" t="s">
        <v>58</v>
      </c>
      <c r="C5" s="342" t="s">
        <v>59</v>
      </c>
      <c r="D5" s="342" t="s">
        <v>60</v>
      </c>
      <c r="E5" s="344" t="s">
        <v>61</v>
      </c>
      <c r="F5" s="314" t="s">
        <v>62</v>
      </c>
      <c r="G5" s="346"/>
      <c r="H5" s="346"/>
      <c r="I5" s="346"/>
      <c r="J5" s="346"/>
      <c r="K5" s="346"/>
      <c r="L5" s="316"/>
    </row>
    <row r="6" spans="1:12" ht="15" customHeight="1" x14ac:dyDescent="0.2">
      <c r="A6" s="318"/>
      <c r="B6" s="320"/>
      <c r="C6" s="343"/>
      <c r="D6" s="343"/>
      <c r="E6" s="345"/>
      <c r="F6" s="146" t="s">
        <v>12</v>
      </c>
      <c r="G6" s="145" t="s">
        <v>63</v>
      </c>
      <c r="H6" s="202" t="s">
        <v>64</v>
      </c>
      <c r="I6" s="145" t="s">
        <v>65</v>
      </c>
      <c r="J6" s="202" t="s">
        <v>66</v>
      </c>
      <c r="K6" s="145" t="s">
        <v>67</v>
      </c>
      <c r="L6" s="203" t="s">
        <v>68</v>
      </c>
    </row>
    <row r="7" spans="1:12" ht="15" customHeight="1" x14ac:dyDescent="0.2">
      <c r="A7" s="165" t="s">
        <v>212</v>
      </c>
      <c r="B7" s="166">
        <v>31</v>
      </c>
      <c r="C7" s="204">
        <v>7</v>
      </c>
      <c r="D7" s="180">
        <v>98</v>
      </c>
      <c r="E7" s="180">
        <v>25</v>
      </c>
      <c r="F7" s="180">
        <v>463</v>
      </c>
      <c r="G7" s="181">
        <v>14</v>
      </c>
      <c r="H7" s="205">
        <v>73</v>
      </c>
      <c r="I7" s="181">
        <v>85</v>
      </c>
      <c r="J7" s="205">
        <v>96</v>
      </c>
      <c r="K7" s="181">
        <v>103</v>
      </c>
      <c r="L7" s="206">
        <v>92</v>
      </c>
    </row>
    <row r="8" spans="1:12" ht="15" customHeight="1" x14ac:dyDescent="0.2">
      <c r="A8" s="165" t="s">
        <v>238</v>
      </c>
      <c r="B8" s="166">
        <v>2</v>
      </c>
      <c r="C8" s="204">
        <v>7</v>
      </c>
      <c r="D8" s="180">
        <v>101</v>
      </c>
      <c r="E8" s="180">
        <v>30</v>
      </c>
      <c r="F8" s="180">
        <v>427</v>
      </c>
      <c r="G8" s="181">
        <v>16</v>
      </c>
      <c r="H8" s="205">
        <v>74</v>
      </c>
      <c r="I8" s="181">
        <v>71</v>
      </c>
      <c r="J8" s="205">
        <v>73</v>
      </c>
      <c r="K8" s="181">
        <v>92</v>
      </c>
      <c r="L8" s="206">
        <v>101</v>
      </c>
    </row>
    <row r="9" spans="1:12" ht="15" customHeight="1" x14ac:dyDescent="0.2">
      <c r="A9" s="165"/>
      <c r="B9" s="166">
        <v>3</v>
      </c>
      <c r="C9" s="204">
        <v>7</v>
      </c>
      <c r="D9" s="180">
        <v>101</v>
      </c>
      <c r="E9" s="180">
        <v>22</v>
      </c>
      <c r="F9" s="180">
        <v>394</v>
      </c>
      <c r="G9" s="181">
        <v>14</v>
      </c>
      <c r="H9" s="205">
        <v>77</v>
      </c>
      <c r="I9" s="181">
        <v>78</v>
      </c>
      <c r="J9" s="205">
        <v>62</v>
      </c>
      <c r="K9" s="181">
        <v>76</v>
      </c>
      <c r="L9" s="206">
        <v>87</v>
      </c>
    </row>
    <row r="10" spans="1:12" ht="15" customHeight="1" x14ac:dyDescent="0.2">
      <c r="A10" s="165"/>
      <c r="B10" s="166">
        <v>4</v>
      </c>
      <c r="C10" s="204">
        <v>7</v>
      </c>
      <c r="D10" s="180">
        <v>117</v>
      </c>
      <c r="E10" s="180">
        <v>20</v>
      </c>
      <c r="F10" s="180">
        <v>380</v>
      </c>
      <c r="G10" s="181">
        <v>17</v>
      </c>
      <c r="H10" s="205">
        <v>75</v>
      </c>
      <c r="I10" s="181">
        <v>81</v>
      </c>
      <c r="J10" s="205">
        <v>69</v>
      </c>
      <c r="K10" s="181">
        <v>69</v>
      </c>
      <c r="L10" s="206">
        <v>69</v>
      </c>
    </row>
    <row r="11" spans="1:12" ht="15" customHeight="1" x14ac:dyDescent="0.2">
      <c r="A11" s="165"/>
      <c r="B11" s="166">
        <v>5</v>
      </c>
      <c r="C11" s="204">
        <v>7</v>
      </c>
      <c r="D11" s="180">
        <v>109</v>
      </c>
      <c r="E11" s="180">
        <v>17</v>
      </c>
      <c r="F11" s="180">
        <v>384</v>
      </c>
      <c r="G11" s="181">
        <v>20</v>
      </c>
      <c r="H11" s="205">
        <v>72</v>
      </c>
      <c r="I11" s="181">
        <v>81</v>
      </c>
      <c r="J11" s="205">
        <v>82</v>
      </c>
      <c r="K11" s="181">
        <v>62</v>
      </c>
      <c r="L11" s="206">
        <v>67</v>
      </c>
    </row>
    <row r="12" spans="1:12" ht="15" customHeight="1" x14ac:dyDescent="0.2">
      <c r="A12" s="165"/>
      <c r="B12" s="166">
        <v>6</v>
      </c>
      <c r="C12" s="207">
        <v>7</v>
      </c>
      <c r="D12" s="208">
        <v>114</v>
      </c>
      <c r="E12" s="208">
        <v>24</v>
      </c>
      <c r="F12" s="208">
        <v>385</v>
      </c>
      <c r="G12" s="208">
        <v>18</v>
      </c>
      <c r="H12" s="208">
        <v>72</v>
      </c>
      <c r="I12" s="208">
        <v>80</v>
      </c>
      <c r="J12" s="208">
        <v>74</v>
      </c>
      <c r="K12" s="208">
        <v>80</v>
      </c>
      <c r="L12" s="209">
        <v>61</v>
      </c>
    </row>
    <row r="13" spans="1:12" ht="15.75" customHeight="1" x14ac:dyDescent="0.2">
      <c r="A13" s="210"/>
      <c r="B13" s="211"/>
      <c r="C13" s="211"/>
      <c r="D13" s="180" t="s">
        <v>69</v>
      </c>
      <c r="E13" s="180" t="s">
        <v>69</v>
      </c>
      <c r="F13" s="180" t="s">
        <v>70</v>
      </c>
      <c r="G13" s="181" t="s">
        <v>71</v>
      </c>
      <c r="H13" s="205" t="s">
        <v>71</v>
      </c>
      <c r="I13" s="181"/>
      <c r="J13" s="205" t="s">
        <v>71</v>
      </c>
      <c r="K13" s="181" t="s">
        <v>71</v>
      </c>
      <c r="L13" s="206" t="s">
        <v>71</v>
      </c>
    </row>
    <row r="14" spans="1:12" ht="15" customHeight="1" x14ac:dyDescent="0.2">
      <c r="A14" s="350" t="s">
        <v>242</v>
      </c>
      <c r="B14" s="351"/>
      <c r="C14" s="352"/>
      <c r="D14" s="212"/>
      <c r="E14" s="212"/>
      <c r="F14" s="212"/>
      <c r="G14" s="213"/>
      <c r="H14" s="214"/>
      <c r="I14" s="213"/>
      <c r="J14" s="214"/>
      <c r="K14" s="213"/>
      <c r="L14" s="215"/>
    </row>
    <row r="15" spans="1:12" ht="15" customHeight="1" x14ac:dyDescent="0.2">
      <c r="A15" s="334" t="s">
        <v>171</v>
      </c>
      <c r="B15" s="335"/>
      <c r="C15" s="336"/>
      <c r="D15" s="180"/>
      <c r="E15" s="180"/>
      <c r="F15" s="180"/>
      <c r="G15" s="181"/>
      <c r="H15" s="205"/>
      <c r="I15" s="181"/>
      <c r="J15" s="205"/>
      <c r="K15" s="181"/>
      <c r="L15" s="206"/>
    </row>
    <row r="16" spans="1:12" ht="15" customHeight="1" x14ac:dyDescent="0.2">
      <c r="A16" s="339" t="s">
        <v>167</v>
      </c>
      <c r="B16" s="340"/>
      <c r="C16" s="341"/>
      <c r="D16" s="208">
        <v>19</v>
      </c>
      <c r="E16" s="208">
        <v>3</v>
      </c>
      <c r="F16" s="208">
        <v>49</v>
      </c>
      <c r="G16" s="216">
        <v>3</v>
      </c>
      <c r="H16" s="217">
        <v>11</v>
      </c>
      <c r="I16" s="216">
        <v>12</v>
      </c>
      <c r="J16" s="217">
        <v>9</v>
      </c>
      <c r="K16" s="216">
        <v>12</v>
      </c>
      <c r="L16" s="218">
        <v>2</v>
      </c>
    </row>
    <row r="17" spans="1:12" ht="15" customHeight="1" x14ac:dyDescent="0.2">
      <c r="A17" s="339" t="s">
        <v>168</v>
      </c>
      <c r="B17" s="340"/>
      <c r="C17" s="341"/>
      <c r="D17" s="208">
        <v>25</v>
      </c>
      <c r="E17" s="208">
        <v>4</v>
      </c>
      <c r="F17" s="208">
        <v>69</v>
      </c>
      <c r="G17" s="216">
        <v>3</v>
      </c>
      <c r="H17" s="217">
        <v>16</v>
      </c>
      <c r="I17" s="216">
        <v>16</v>
      </c>
      <c r="J17" s="217">
        <v>12</v>
      </c>
      <c r="K17" s="216">
        <v>11</v>
      </c>
      <c r="L17" s="218">
        <v>11</v>
      </c>
    </row>
    <row r="18" spans="1:12" ht="15" customHeight="1" x14ac:dyDescent="0.2">
      <c r="A18" s="339" t="s">
        <v>169</v>
      </c>
      <c r="B18" s="340"/>
      <c r="C18" s="341"/>
      <c r="D18" s="208">
        <v>23</v>
      </c>
      <c r="E18" s="208">
        <v>4</v>
      </c>
      <c r="F18" s="208">
        <v>69</v>
      </c>
      <c r="G18" s="216">
        <v>2</v>
      </c>
      <c r="H18" s="217">
        <v>12</v>
      </c>
      <c r="I18" s="216">
        <v>12</v>
      </c>
      <c r="J18" s="217">
        <v>13</v>
      </c>
      <c r="K18" s="216">
        <v>16</v>
      </c>
      <c r="L18" s="218">
        <v>14</v>
      </c>
    </row>
    <row r="19" spans="1:12" ht="15" customHeight="1" x14ac:dyDescent="0.2">
      <c r="A19" s="334" t="s">
        <v>172</v>
      </c>
      <c r="B19" s="335"/>
      <c r="C19" s="336"/>
      <c r="D19" s="208"/>
      <c r="E19" s="208"/>
      <c r="F19" s="208"/>
      <c r="G19" s="216"/>
      <c r="H19" s="217"/>
      <c r="I19" s="216"/>
      <c r="J19" s="217"/>
      <c r="K19" s="216"/>
      <c r="L19" s="218"/>
    </row>
    <row r="20" spans="1:12" ht="15" customHeight="1" x14ac:dyDescent="0.2">
      <c r="A20" s="339" t="s">
        <v>205</v>
      </c>
      <c r="B20" s="340"/>
      <c r="C20" s="341"/>
      <c r="D20" s="208">
        <v>11</v>
      </c>
      <c r="E20" s="208">
        <v>4</v>
      </c>
      <c r="F20" s="208">
        <v>60</v>
      </c>
      <c r="G20" s="216">
        <v>2</v>
      </c>
      <c r="H20" s="217">
        <v>8</v>
      </c>
      <c r="I20" s="216">
        <v>12</v>
      </c>
      <c r="J20" s="217">
        <v>13</v>
      </c>
      <c r="K20" s="216">
        <v>13</v>
      </c>
      <c r="L20" s="218">
        <v>12</v>
      </c>
    </row>
    <row r="21" spans="1:12" ht="15" customHeight="1" x14ac:dyDescent="0.2">
      <c r="A21" s="329" t="s">
        <v>206</v>
      </c>
      <c r="B21" s="330"/>
      <c r="C21" s="331"/>
      <c r="D21" s="208">
        <v>18</v>
      </c>
      <c r="E21" s="208">
        <v>4</v>
      </c>
      <c r="F21" s="208">
        <v>72</v>
      </c>
      <c r="G21" s="216">
        <v>4</v>
      </c>
      <c r="H21" s="217">
        <v>12</v>
      </c>
      <c r="I21" s="216">
        <v>12</v>
      </c>
      <c r="J21" s="217">
        <v>14</v>
      </c>
      <c r="K21" s="216">
        <v>15</v>
      </c>
      <c r="L21" s="218">
        <v>15</v>
      </c>
    </row>
    <row r="22" spans="1:12" ht="15" customHeight="1" x14ac:dyDescent="0.2">
      <c r="A22" s="329" t="s">
        <v>207</v>
      </c>
      <c r="B22" s="330"/>
      <c r="C22" s="331"/>
      <c r="D22" s="208">
        <v>4</v>
      </c>
      <c r="E22" s="208">
        <v>3</v>
      </c>
      <c r="F22" s="208">
        <v>14</v>
      </c>
      <c r="G22" s="216">
        <v>2</v>
      </c>
      <c r="H22" s="217">
        <v>6</v>
      </c>
      <c r="I22" s="216">
        <v>6</v>
      </c>
      <c r="J22" s="217">
        <v>0</v>
      </c>
      <c r="K22" s="216">
        <v>0</v>
      </c>
      <c r="L22" s="218">
        <v>0</v>
      </c>
    </row>
    <row r="23" spans="1:12" ht="15" customHeight="1" thickBot="1" x14ac:dyDescent="0.25">
      <c r="A23" s="347" t="s">
        <v>252</v>
      </c>
      <c r="B23" s="348"/>
      <c r="C23" s="349"/>
      <c r="D23" s="219">
        <v>14</v>
      </c>
      <c r="E23" s="219">
        <v>2</v>
      </c>
      <c r="F23" s="219">
        <v>52</v>
      </c>
      <c r="G23" s="220">
        <v>2</v>
      </c>
      <c r="H23" s="221">
        <v>7</v>
      </c>
      <c r="I23" s="220">
        <v>10</v>
      </c>
      <c r="J23" s="221">
        <v>13</v>
      </c>
      <c r="K23" s="220">
        <v>13</v>
      </c>
      <c r="L23" s="222">
        <v>7</v>
      </c>
    </row>
    <row r="24" spans="1:12" ht="17.25" customHeight="1" x14ac:dyDescent="0.2">
      <c r="J24" s="338" t="s">
        <v>176</v>
      </c>
      <c r="K24" s="338"/>
      <c r="L24" s="338"/>
    </row>
    <row r="25" spans="1:12" ht="13.5" customHeight="1" x14ac:dyDescent="0.2">
      <c r="A25" s="328" t="s">
        <v>231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8"/>
    </row>
    <row r="26" spans="1:12" ht="13.5" customHeight="1" x14ac:dyDescent="0.2">
      <c r="A26" s="328"/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2" ht="13.5" customHeight="1" x14ac:dyDescent="0.2">
      <c r="A27" s="328"/>
      <c r="B27" s="328"/>
      <c r="C27" s="328"/>
      <c r="D27" s="328"/>
      <c r="E27" s="328"/>
      <c r="F27" s="328"/>
      <c r="G27" s="328"/>
      <c r="H27" s="328"/>
      <c r="I27" s="328"/>
      <c r="J27" s="328"/>
      <c r="K27" s="328"/>
    </row>
    <row r="28" spans="1:12" ht="13.5" customHeight="1" x14ac:dyDescent="0.2">
      <c r="A28" s="328"/>
      <c r="B28" s="328"/>
      <c r="C28" s="328"/>
      <c r="D28" s="328"/>
      <c r="E28" s="328"/>
      <c r="F28" s="328"/>
      <c r="G28" s="328"/>
      <c r="H28" s="328"/>
      <c r="I28" s="328"/>
      <c r="J28" s="328"/>
      <c r="K28" s="328"/>
    </row>
    <row r="29" spans="1:12" ht="13.5" customHeight="1" x14ac:dyDescent="0.2">
      <c r="A29" s="328"/>
      <c r="B29" s="328"/>
      <c r="C29" s="328"/>
      <c r="D29" s="328"/>
      <c r="E29" s="328"/>
      <c r="F29" s="328"/>
      <c r="G29" s="328"/>
      <c r="H29" s="328"/>
      <c r="I29" s="328"/>
      <c r="J29" s="328"/>
      <c r="K29" s="328"/>
    </row>
    <row r="30" spans="1:12" ht="13.5" customHeight="1" x14ac:dyDescent="0.2">
      <c r="A30" s="328"/>
      <c r="B30" s="328"/>
      <c r="C30" s="328"/>
      <c r="D30" s="328"/>
      <c r="E30" s="328"/>
      <c r="F30" s="328"/>
      <c r="G30" s="328"/>
      <c r="H30" s="328"/>
      <c r="I30" s="328"/>
      <c r="J30" s="328"/>
      <c r="K30" s="328"/>
    </row>
    <row r="31" spans="1:12" ht="13.5" customHeight="1" x14ac:dyDescent="0.2">
      <c r="A31" s="328"/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2" ht="13.5" customHeight="1" x14ac:dyDescent="0.2">
      <c r="A32" s="328"/>
      <c r="B32" s="328"/>
      <c r="C32" s="328"/>
      <c r="D32" s="328"/>
      <c r="E32" s="328"/>
      <c r="F32" s="328"/>
      <c r="G32" s="328"/>
      <c r="H32" s="328"/>
      <c r="I32" s="328"/>
      <c r="J32" s="328"/>
      <c r="K32" s="328"/>
    </row>
  </sheetData>
  <mergeCells count="21">
    <mergeCell ref="A1:D1"/>
    <mergeCell ref="K4:L4"/>
    <mergeCell ref="J24:L24"/>
    <mergeCell ref="A16:C16"/>
    <mergeCell ref="A17:C17"/>
    <mergeCell ref="A18:C18"/>
    <mergeCell ref="B5:B6"/>
    <mergeCell ref="C5:C6"/>
    <mergeCell ref="D5:D6"/>
    <mergeCell ref="E5:E6"/>
    <mergeCell ref="F5:L5"/>
    <mergeCell ref="A20:C20"/>
    <mergeCell ref="A21:C21"/>
    <mergeCell ref="A23:C23"/>
    <mergeCell ref="A14:C14"/>
    <mergeCell ref="A25:K32"/>
    <mergeCell ref="A22:C22"/>
    <mergeCell ref="A3:E4"/>
    <mergeCell ref="A15:C15"/>
    <mergeCell ref="A19:C19"/>
    <mergeCell ref="A5:A6"/>
  </mergeCells>
  <phoneticPr fontId="6"/>
  <hyperlinks>
    <hyperlink ref="A1" location="第11章目次!A1" display="第２章目次へもどる" xr:uid="{00000000-0004-0000-0B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showGridLines="0" zoomScaleNormal="100" zoomScaleSheetLayoutView="85" workbookViewId="0">
      <selection activeCell="F13" sqref="F13:G13"/>
    </sheetView>
  </sheetViews>
  <sheetFormatPr defaultColWidth="9" defaultRowHeight="13" x14ac:dyDescent="0.2"/>
  <cols>
    <col min="1" max="2" width="4.6328125" style="1" customWidth="1"/>
    <col min="3" max="4" width="15.6328125" style="1" customWidth="1"/>
    <col min="5" max="5" width="15.08984375" style="1" customWidth="1"/>
    <col min="6" max="7" width="14.6328125" style="1" customWidth="1"/>
    <col min="8" max="16384" width="9" style="1"/>
  </cols>
  <sheetData>
    <row r="1" spans="1:7" x14ac:dyDescent="0.2">
      <c r="A1" s="21" t="s">
        <v>161</v>
      </c>
      <c r="B1" s="21"/>
    </row>
    <row r="3" spans="1:7" ht="17.25" customHeight="1" x14ac:dyDescent="0.2">
      <c r="A3" s="332" t="s">
        <v>159</v>
      </c>
      <c r="B3" s="332"/>
      <c r="C3" s="332"/>
    </row>
    <row r="4" spans="1:7" ht="14.25" customHeight="1" thickBot="1" x14ac:dyDescent="0.25">
      <c r="A4" s="333"/>
      <c r="B4" s="333"/>
      <c r="C4" s="333"/>
    </row>
    <row r="5" spans="1:7" s="2" customFormat="1" ht="15" customHeight="1" x14ac:dyDescent="0.2">
      <c r="A5" s="317" t="s">
        <v>211</v>
      </c>
      <c r="B5" s="319" t="s">
        <v>11</v>
      </c>
      <c r="C5" s="342" t="s">
        <v>72</v>
      </c>
      <c r="D5" s="342"/>
      <c r="E5" s="342"/>
      <c r="F5" s="342"/>
      <c r="G5" s="353"/>
    </row>
    <row r="6" spans="1:7" s="2" customFormat="1" ht="15" customHeight="1" x14ac:dyDescent="0.2">
      <c r="A6" s="318"/>
      <c r="B6" s="320"/>
      <c r="C6" s="145" t="s">
        <v>73</v>
      </c>
      <c r="D6" s="145" t="s">
        <v>253</v>
      </c>
      <c r="E6" s="145" t="s">
        <v>170</v>
      </c>
      <c r="F6" s="145" t="s">
        <v>74</v>
      </c>
      <c r="G6" s="147" t="s">
        <v>75</v>
      </c>
    </row>
    <row r="7" spans="1:7" s="2" customFormat="1" ht="21" customHeight="1" x14ac:dyDescent="0.2">
      <c r="A7" s="49" t="s">
        <v>237</v>
      </c>
      <c r="B7" s="46" t="s">
        <v>246</v>
      </c>
      <c r="C7" s="223">
        <v>14478</v>
      </c>
      <c r="D7" s="223">
        <v>2327</v>
      </c>
      <c r="E7" s="223">
        <v>7300</v>
      </c>
      <c r="F7" s="223">
        <v>352</v>
      </c>
      <c r="G7" s="224">
        <v>4499</v>
      </c>
    </row>
    <row r="8" spans="1:7" s="2" customFormat="1" ht="21" customHeight="1" x14ac:dyDescent="0.2">
      <c r="A8" s="49"/>
      <c r="B8" s="46">
        <v>2</v>
      </c>
      <c r="C8" s="223">
        <v>4972</v>
      </c>
      <c r="D8" s="223">
        <v>749</v>
      </c>
      <c r="E8" s="223">
        <v>2506</v>
      </c>
      <c r="F8" s="223">
        <v>59</v>
      </c>
      <c r="G8" s="224">
        <v>1658</v>
      </c>
    </row>
    <row r="9" spans="1:7" s="2" customFormat="1" ht="21" customHeight="1" x14ac:dyDescent="0.2">
      <c r="A9" s="49"/>
      <c r="B9" s="46">
        <v>3</v>
      </c>
      <c r="C9" s="223">
        <v>9735</v>
      </c>
      <c r="D9" s="223">
        <v>1009</v>
      </c>
      <c r="E9" s="223">
        <v>6115</v>
      </c>
      <c r="F9" s="223">
        <v>86</v>
      </c>
      <c r="G9" s="224">
        <v>2525</v>
      </c>
    </row>
    <row r="10" spans="1:7" s="2" customFormat="1" ht="21" customHeight="1" x14ac:dyDescent="0.2">
      <c r="A10" s="49"/>
      <c r="B10" s="46">
        <v>4</v>
      </c>
      <c r="C10" s="223">
        <v>11434</v>
      </c>
      <c r="D10" s="223">
        <v>1116</v>
      </c>
      <c r="E10" s="223">
        <v>7134</v>
      </c>
      <c r="F10" s="223">
        <v>178</v>
      </c>
      <c r="G10" s="224">
        <v>3006</v>
      </c>
    </row>
    <row r="11" spans="1:7" s="2" customFormat="1" ht="21" customHeight="1" x14ac:dyDescent="0.2">
      <c r="A11" s="49"/>
      <c r="B11" s="46">
        <v>5</v>
      </c>
      <c r="C11" s="223">
        <f>SUM(D11:G11)</f>
        <v>11911</v>
      </c>
      <c r="D11" s="223">
        <v>1543</v>
      </c>
      <c r="E11" s="223">
        <v>7438</v>
      </c>
      <c r="F11" s="223">
        <v>180</v>
      </c>
      <c r="G11" s="224">
        <v>2750</v>
      </c>
    </row>
    <row r="12" spans="1:7" s="2" customFormat="1" ht="21" customHeight="1" thickBot="1" x14ac:dyDescent="0.25">
      <c r="A12" s="48"/>
      <c r="B12" s="47">
        <v>6</v>
      </c>
      <c r="C12" s="225">
        <f>SUM(D12:G12)</f>
        <v>12496</v>
      </c>
      <c r="D12" s="226">
        <v>1441</v>
      </c>
      <c r="E12" s="226">
        <v>7762</v>
      </c>
      <c r="F12" s="226">
        <v>556</v>
      </c>
      <c r="G12" s="227">
        <v>2737</v>
      </c>
    </row>
    <row r="13" spans="1:7" s="2" customFormat="1" ht="21" customHeight="1" x14ac:dyDescent="0.2">
      <c r="A13" s="1"/>
      <c r="B13" s="1"/>
      <c r="C13" s="1"/>
      <c r="D13" s="1"/>
      <c r="E13" s="1"/>
      <c r="F13" s="312" t="s">
        <v>176</v>
      </c>
      <c r="G13" s="312"/>
    </row>
    <row r="14" spans="1:7" ht="21" customHeight="1" x14ac:dyDescent="0.2">
      <c r="F14" s="312"/>
      <c r="G14" s="312"/>
    </row>
  </sheetData>
  <mergeCells count="6">
    <mergeCell ref="B5:B6"/>
    <mergeCell ref="C5:G5"/>
    <mergeCell ref="F14:G14"/>
    <mergeCell ref="A5:A6"/>
    <mergeCell ref="A3:C4"/>
    <mergeCell ref="F13:G13"/>
  </mergeCells>
  <phoneticPr fontId="6"/>
  <hyperlinks>
    <hyperlink ref="A1" location="第11章目次!A1" display="第２章目次へもどる" xr:uid="{00000000-0004-0000-0C00-000000000000}"/>
  </hyperlinks>
  <pageMargins left="0.78700000000000003" right="0.78700000000000003" top="0.98399999999999999" bottom="0.98399999999999999" header="0.51200000000000001" footer="0.51200000000000001"/>
  <pageSetup paperSize="9" scale="99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2"/>
  <sheetViews>
    <sheetView showGridLines="0" topLeftCell="A11" zoomScaleNormal="100" zoomScaleSheetLayoutView="85" workbookViewId="0">
      <selection activeCell="C22" sqref="C22"/>
    </sheetView>
  </sheetViews>
  <sheetFormatPr defaultColWidth="9" defaultRowHeight="13" x14ac:dyDescent="0.2"/>
  <cols>
    <col min="1" max="1" width="19.6328125" style="1" customWidth="1"/>
    <col min="2" max="4" width="15.6328125" style="1" customWidth="1"/>
    <col min="5" max="6" width="19" style="1" customWidth="1"/>
    <col min="7" max="16384" width="9" style="1"/>
  </cols>
  <sheetData>
    <row r="1" spans="1:8" x14ac:dyDescent="0.2">
      <c r="A1" s="21" t="s">
        <v>161</v>
      </c>
    </row>
    <row r="3" spans="1:8" ht="16.5" x14ac:dyDescent="0.25">
      <c r="A3" s="134" t="s">
        <v>191</v>
      </c>
      <c r="F3" s="3"/>
    </row>
    <row r="4" spans="1:8" ht="13.5" thickBot="1" x14ac:dyDescent="0.25">
      <c r="E4" s="228" t="s">
        <v>177</v>
      </c>
      <c r="F4" s="93"/>
    </row>
    <row r="5" spans="1:8" ht="15" customHeight="1" x14ac:dyDescent="0.2">
      <c r="A5" s="317" t="s">
        <v>178</v>
      </c>
      <c r="B5" s="355" t="s">
        <v>179</v>
      </c>
      <c r="C5" s="356"/>
      <c r="D5" s="357"/>
      <c r="E5" s="353" t="s">
        <v>180</v>
      </c>
    </row>
    <row r="6" spans="1:8" s="2" customFormat="1" ht="15" customHeight="1" x14ac:dyDescent="0.2">
      <c r="A6" s="318"/>
      <c r="B6" s="229" t="s">
        <v>254</v>
      </c>
      <c r="C6" s="229" t="s">
        <v>255</v>
      </c>
      <c r="D6" s="145" t="s">
        <v>244</v>
      </c>
      <c r="E6" s="358"/>
    </row>
    <row r="7" spans="1:8" s="2" customFormat="1" ht="26.15" customHeight="1" x14ac:dyDescent="0.2">
      <c r="A7" s="230" t="s">
        <v>181</v>
      </c>
      <c r="B7" s="195">
        <v>23</v>
      </c>
      <c r="C7" s="195">
        <v>20</v>
      </c>
      <c r="D7" s="231">
        <v>15</v>
      </c>
      <c r="E7" s="232" t="s">
        <v>217</v>
      </c>
    </row>
    <row r="8" spans="1:8" s="2" customFormat="1" ht="26.15" customHeight="1" x14ac:dyDescent="0.2">
      <c r="A8" s="230" t="s">
        <v>209</v>
      </c>
      <c r="B8" s="195">
        <v>37</v>
      </c>
      <c r="C8" s="195">
        <v>36</v>
      </c>
      <c r="D8" s="231">
        <v>36</v>
      </c>
      <c r="E8" s="232" t="s">
        <v>218</v>
      </c>
    </row>
    <row r="9" spans="1:8" s="2" customFormat="1" ht="26.15" customHeight="1" x14ac:dyDescent="0.2">
      <c r="A9" s="230" t="s">
        <v>182</v>
      </c>
      <c r="B9" s="195">
        <v>52</v>
      </c>
      <c r="C9" s="195">
        <v>50</v>
      </c>
      <c r="D9" s="231">
        <v>54</v>
      </c>
      <c r="E9" s="232" t="s">
        <v>219</v>
      </c>
    </row>
    <row r="10" spans="1:8" s="2" customFormat="1" ht="26.15" customHeight="1" x14ac:dyDescent="0.2">
      <c r="A10" s="230" t="s">
        <v>183</v>
      </c>
      <c r="B10" s="195">
        <v>58</v>
      </c>
      <c r="C10" s="195">
        <v>56</v>
      </c>
      <c r="D10" s="231">
        <v>49</v>
      </c>
      <c r="E10" s="232" t="s">
        <v>220</v>
      </c>
    </row>
    <row r="11" spans="1:8" s="2" customFormat="1" ht="26.15" customHeight="1" x14ac:dyDescent="0.2">
      <c r="A11" s="230" t="s">
        <v>184</v>
      </c>
      <c r="B11" s="195">
        <v>62</v>
      </c>
      <c r="C11" s="195">
        <v>59</v>
      </c>
      <c r="D11" s="231">
        <v>30</v>
      </c>
      <c r="E11" s="232" t="s">
        <v>221</v>
      </c>
      <c r="H11" s="1"/>
    </row>
    <row r="12" spans="1:8" s="2" customFormat="1" ht="26.15" customHeight="1" x14ac:dyDescent="0.2">
      <c r="A12" s="230" t="s">
        <v>256</v>
      </c>
      <c r="B12" s="195" t="s">
        <v>99</v>
      </c>
      <c r="C12" s="195" t="s">
        <v>99</v>
      </c>
      <c r="D12" s="231">
        <v>31</v>
      </c>
      <c r="E12" s="232" t="s">
        <v>221</v>
      </c>
      <c r="H12" s="1"/>
    </row>
    <row r="13" spans="1:8" s="2" customFormat="1" ht="26.15" customHeight="1" x14ac:dyDescent="0.2">
      <c r="A13" s="230" t="s">
        <v>185</v>
      </c>
      <c r="B13" s="195">
        <v>60</v>
      </c>
      <c r="C13" s="195">
        <v>62</v>
      </c>
      <c r="D13" s="231">
        <v>62</v>
      </c>
      <c r="E13" s="232" t="s">
        <v>222</v>
      </c>
      <c r="H13" s="1"/>
    </row>
    <row r="14" spans="1:8" s="2" customFormat="1" ht="26.15" customHeight="1" x14ac:dyDescent="0.2">
      <c r="A14" s="230" t="s">
        <v>186</v>
      </c>
      <c r="B14" s="195">
        <v>43</v>
      </c>
      <c r="C14" s="195">
        <v>43</v>
      </c>
      <c r="D14" s="231">
        <v>35</v>
      </c>
      <c r="E14" s="232" t="s">
        <v>223</v>
      </c>
      <c r="H14" s="1"/>
    </row>
    <row r="15" spans="1:8" s="2" customFormat="1" ht="26.15" customHeight="1" x14ac:dyDescent="0.2">
      <c r="A15" s="230" t="s">
        <v>187</v>
      </c>
      <c r="B15" s="195">
        <v>38</v>
      </c>
      <c r="C15" s="195">
        <v>45</v>
      </c>
      <c r="D15" s="231">
        <v>48</v>
      </c>
      <c r="E15" s="232" t="s">
        <v>224</v>
      </c>
      <c r="H15" s="1"/>
    </row>
    <row r="16" spans="1:8" s="2" customFormat="1" ht="26.15" customHeight="1" x14ac:dyDescent="0.2">
      <c r="A16" s="230" t="s">
        <v>188</v>
      </c>
      <c r="B16" s="195">
        <v>15</v>
      </c>
      <c r="C16" s="195">
        <v>17</v>
      </c>
      <c r="D16" s="231">
        <v>13</v>
      </c>
      <c r="E16" s="232" t="s">
        <v>225</v>
      </c>
      <c r="H16" s="1"/>
    </row>
    <row r="17" spans="1:9" s="2" customFormat="1" ht="26.15" customHeight="1" x14ac:dyDescent="0.2">
      <c r="A17" s="230" t="s">
        <v>189</v>
      </c>
      <c r="B17" s="195">
        <v>10</v>
      </c>
      <c r="C17" s="195">
        <v>13</v>
      </c>
      <c r="D17" s="231">
        <v>13</v>
      </c>
      <c r="E17" s="232" t="s">
        <v>226</v>
      </c>
      <c r="H17" s="1"/>
    </row>
    <row r="18" spans="1:9" s="2" customFormat="1" ht="25.5" customHeight="1" thickBot="1" x14ac:dyDescent="0.25">
      <c r="A18" s="233" t="s">
        <v>190</v>
      </c>
      <c r="B18" s="234">
        <v>8</v>
      </c>
      <c r="C18" s="234">
        <v>11</v>
      </c>
      <c r="D18" s="235">
        <v>18</v>
      </c>
      <c r="E18" s="236" t="s">
        <v>227</v>
      </c>
      <c r="H18" s="1"/>
    </row>
    <row r="19" spans="1:9" s="2" customFormat="1" ht="21" customHeight="1" x14ac:dyDescent="0.2">
      <c r="A19" s="94"/>
      <c r="B19" s="95"/>
      <c r="C19" s="95"/>
      <c r="D19" s="95"/>
      <c r="E19" s="96" t="s">
        <v>236</v>
      </c>
      <c r="F19" s="98"/>
      <c r="I19" s="1"/>
    </row>
    <row r="20" spans="1:9" s="2" customFormat="1" x14ac:dyDescent="0.2">
      <c r="A20" s="28"/>
      <c r="B20" s="97"/>
      <c r="C20" s="97"/>
      <c r="D20" s="97"/>
      <c r="E20" s="98"/>
      <c r="I20" s="1"/>
    </row>
    <row r="21" spans="1:9" x14ac:dyDescent="0.2">
      <c r="A21" s="354" t="s">
        <v>232</v>
      </c>
      <c r="B21" s="354"/>
      <c r="C21" s="354"/>
      <c r="D21" s="354"/>
      <c r="E21" s="354"/>
    </row>
    <row r="22" spans="1:9" x14ac:dyDescent="0.2">
      <c r="A22" s="3" t="s">
        <v>257</v>
      </c>
    </row>
  </sheetData>
  <sheetProtection formatCells="0"/>
  <mergeCells count="4">
    <mergeCell ref="A21:E21"/>
    <mergeCell ref="A5:A6"/>
    <mergeCell ref="B5:D5"/>
    <mergeCell ref="E5:E6"/>
  </mergeCells>
  <phoneticPr fontId="6"/>
  <hyperlinks>
    <hyperlink ref="A1" location="第11章目次!A1" display="第２章目次へもどる" xr:uid="{00000000-0004-0000-0D00-000000000000}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"/>
  <sheetViews>
    <sheetView showGridLines="0" zoomScaleNormal="100" workbookViewId="0">
      <selection activeCell="A3" sqref="A3:H13"/>
    </sheetView>
  </sheetViews>
  <sheetFormatPr defaultRowHeight="13" x14ac:dyDescent="0.2"/>
  <cols>
    <col min="1" max="2" width="4.6328125" customWidth="1"/>
    <col min="3" max="4" width="12.6328125" customWidth="1"/>
    <col min="5" max="7" width="12.7265625" customWidth="1"/>
    <col min="8" max="8" width="12.08984375" customWidth="1"/>
  </cols>
  <sheetData>
    <row r="1" spans="1:8" s="1" customFormat="1" x14ac:dyDescent="0.2">
      <c r="A1" s="21" t="s">
        <v>161</v>
      </c>
      <c r="B1" s="21"/>
    </row>
    <row r="2" spans="1:8" s="1" customFormat="1" x14ac:dyDescent="0.2"/>
    <row r="3" spans="1:8" s="1" customFormat="1" ht="17.25" customHeight="1" x14ac:dyDescent="0.25">
      <c r="A3" s="326" t="s">
        <v>192</v>
      </c>
      <c r="B3" s="326"/>
      <c r="C3" s="326"/>
      <c r="D3" s="326"/>
      <c r="E3" s="326"/>
    </row>
    <row r="4" spans="1:8" s="1" customFormat="1" ht="13.5" thickBot="1" x14ac:dyDescent="0.25"/>
    <row r="5" spans="1:8" s="1" customFormat="1" ht="15" customHeight="1" x14ac:dyDescent="0.2">
      <c r="A5" s="317" t="s">
        <v>216</v>
      </c>
      <c r="B5" s="359" t="s">
        <v>3</v>
      </c>
      <c r="C5" s="342" t="s">
        <v>76</v>
      </c>
      <c r="D5" s="355" t="s">
        <v>77</v>
      </c>
      <c r="E5" s="356"/>
      <c r="F5" s="361" t="s">
        <v>78</v>
      </c>
      <c r="G5" s="363" t="s">
        <v>79</v>
      </c>
      <c r="H5" s="353" t="s">
        <v>80</v>
      </c>
    </row>
    <row r="6" spans="1:8" s="1" customFormat="1" ht="15" customHeight="1" x14ac:dyDescent="0.2">
      <c r="A6" s="318"/>
      <c r="B6" s="360"/>
      <c r="C6" s="343"/>
      <c r="D6" s="237" t="s">
        <v>81</v>
      </c>
      <c r="E6" s="238" t="s">
        <v>82</v>
      </c>
      <c r="F6" s="362"/>
      <c r="G6" s="364"/>
      <c r="H6" s="365"/>
    </row>
    <row r="7" spans="1:8" s="1" customFormat="1" ht="21" customHeight="1" x14ac:dyDescent="0.2">
      <c r="A7" s="49" t="s">
        <v>238</v>
      </c>
      <c r="B7" s="2" t="s">
        <v>246</v>
      </c>
      <c r="C7" s="195">
        <v>18755</v>
      </c>
      <c r="D7" s="195">
        <v>18217</v>
      </c>
      <c r="E7" s="239">
        <v>19</v>
      </c>
      <c r="F7" s="240">
        <v>519</v>
      </c>
      <c r="G7" s="240">
        <v>73</v>
      </c>
      <c r="H7" s="224">
        <v>256</v>
      </c>
    </row>
    <row r="8" spans="1:8" s="1" customFormat="1" ht="21" customHeight="1" x14ac:dyDescent="0.2">
      <c r="A8" s="49"/>
      <c r="B8" s="2">
        <v>2</v>
      </c>
      <c r="C8" s="195">
        <v>10166</v>
      </c>
      <c r="D8" s="195">
        <v>10117</v>
      </c>
      <c r="E8" s="239">
        <v>9</v>
      </c>
      <c r="F8" s="240">
        <v>40</v>
      </c>
      <c r="G8" s="240">
        <v>45</v>
      </c>
      <c r="H8" s="224">
        <v>225</v>
      </c>
    </row>
    <row r="9" spans="1:8" s="1" customFormat="1" ht="21" customHeight="1" x14ac:dyDescent="0.2">
      <c r="A9" s="49"/>
      <c r="B9" s="2">
        <v>3</v>
      </c>
      <c r="C9" s="195">
        <v>9776</v>
      </c>
      <c r="D9" s="195">
        <v>9771</v>
      </c>
      <c r="E9" s="239" t="s">
        <v>99</v>
      </c>
      <c r="F9" s="52">
        <v>5</v>
      </c>
      <c r="G9" s="240">
        <v>36</v>
      </c>
      <c r="H9" s="224">
        <v>271</v>
      </c>
    </row>
    <row r="10" spans="1:8" s="1" customFormat="1" ht="21" customHeight="1" x14ac:dyDescent="0.2">
      <c r="A10" s="49"/>
      <c r="B10" s="2">
        <v>4</v>
      </c>
      <c r="C10" s="35">
        <v>11044</v>
      </c>
      <c r="D10" s="35">
        <v>11043</v>
      </c>
      <c r="E10" s="51">
        <v>1</v>
      </c>
      <c r="F10" s="51" t="s">
        <v>99</v>
      </c>
      <c r="G10" s="223">
        <v>40.9</v>
      </c>
      <c r="H10" s="224">
        <v>270</v>
      </c>
    </row>
    <row r="11" spans="1:8" s="1" customFormat="1" ht="21" customHeight="1" x14ac:dyDescent="0.2">
      <c r="A11" s="49"/>
      <c r="B11" s="2">
        <v>5</v>
      </c>
      <c r="C11" s="35">
        <f>SUM(D11:F11)</f>
        <v>11717</v>
      </c>
      <c r="D11" s="35">
        <v>11711</v>
      </c>
      <c r="E11" s="51">
        <v>6</v>
      </c>
      <c r="F11" s="51" t="s">
        <v>99</v>
      </c>
      <c r="G11" s="223">
        <v>43.4</v>
      </c>
      <c r="H11" s="224">
        <v>270</v>
      </c>
    </row>
    <row r="12" spans="1:8" s="1" customFormat="1" ht="21" customHeight="1" thickBot="1" x14ac:dyDescent="0.25">
      <c r="A12" s="48"/>
      <c r="B12" s="241">
        <v>6</v>
      </c>
      <c r="C12" s="242">
        <f>SUM(D12:F12)</f>
        <v>12107</v>
      </c>
      <c r="D12" s="243">
        <v>12104</v>
      </c>
      <c r="E12" s="244">
        <v>1</v>
      </c>
      <c r="F12" s="244">
        <v>2</v>
      </c>
      <c r="G12" s="226">
        <v>45</v>
      </c>
      <c r="H12" s="227">
        <v>270</v>
      </c>
    </row>
    <row r="13" spans="1:8" s="1" customFormat="1" ht="21" customHeight="1" x14ac:dyDescent="0.2">
      <c r="G13" s="312" t="s">
        <v>84</v>
      </c>
      <c r="H13" s="312"/>
    </row>
    <row r="14" spans="1:8" s="1" customFormat="1" ht="21" customHeight="1" x14ac:dyDescent="0.2">
      <c r="G14" s="312"/>
      <c r="H14" s="312"/>
    </row>
  </sheetData>
  <mergeCells count="10">
    <mergeCell ref="A3:E3"/>
    <mergeCell ref="A5:A6"/>
    <mergeCell ref="G14:H14"/>
    <mergeCell ref="B5:B6"/>
    <mergeCell ref="C5:C6"/>
    <mergeCell ref="D5:E5"/>
    <mergeCell ref="F5:F6"/>
    <mergeCell ref="G5:G6"/>
    <mergeCell ref="H5:H6"/>
    <mergeCell ref="G13:H13"/>
  </mergeCells>
  <phoneticPr fontId="6"/>
  <hyperlinks>
    <hyperlink ref="A1" location="第11章目次!A1" display="第２章目次へもどる" xr:uid="{00000000-0004-0000-0E00-000000000000}"/>
  </hyperlinks>
  <pageMargins left="0.7" right="0.7" top="0.75" bottom="0.75" header="0.3" footer="0.3"/>
  <pageSetup paperSize="9" orientation="portrait" r:id="rId1"/>
  <ignoredErrors>
    <ignoredError sqref="C1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3"/>
  <sheetViews>
    <sheetView showGridLines="0" zoomScaleNormal="100" zoomScaleSheetLayoutView="100" workbookViewId="0">
      <selection activeCell="M8" sqref="M8"/>
    </sheetView>
  </sheetViews>
  <sheetFormatPr defaultColWidth="9" defaultRowHeight="13" x14ac:dyDescent="0.2"/>
  <cols>
    <col min="1" max="1" width="31" style="20" customWidth="1"/>
    <col min="2" max="2" width="7.08984375" style="20" customWidth="1"/>
    <col min="3" max="3" width="12.453125" style="20" customWidth="1"/>
    <col min="4" max="4" width="7.08984375" style="20" customWidth="1"/>
    <col min="5" max="5" width="12.453125" style="20" customWidth="1"/>
    <col min="6" max="6" width="7.08984375" style="20" customWidth="1"/>
    <col min="7" max="7" width="12.6328125" style="20" customWidth="1"/>
    <col min="8" max="8" width="7.08984375" style="20" customWidth="1"/>
    <col min="9" max="9" width="12.6328125" style="20" customWidth="1"/>
    <col min="10" max="16384" width="9" style="20"/>
  </cols>
  <sheetData>
    <row r="1" spans="1:7" s="1" customFormat="1" x14ac:dyDescent="0.2">
      <c r="A1" s="21" t="s">
        <v>161</v>
      </c>
    </row>
    <row r="2" spans="1:7" s="1" customFormat="1" x14ac:dyDescent="0.2"/>
    <row r="3" spans="1:7" s="39" customFormat="1" ht="25.5" customHeight="1" thickBot="1" x14ac:dyDescent="0.25">
      <c r="A3" s="245" t="s">
        <v>193</v>
      </c>
      <c r="B3" s="246"/>
      <c r="C3" s="246"/>
      <c r="D3" s="246"/>
      <c r="E3" s="246"/>
      <c r="F3" s="246"/>
      <c r="G3" s="246"/>
    </row>
    <row r="4" spans="1:7" s="39" customFormat="1" ht="18" customHeight="1" x14ac:dyDescent="0.2">
      <c r="A4" s="371"/>
      <c r="B4" s="367" t="s">
        <v>258</v>
      </c>
      <c r="C4" s="368"/>
      <c r="D4" s="367" t="s">
        <v>259</v>
      </c>
      <c r="E4" s="368"/>
      <c r="F4" s="367" t="s">
        <v>243</v>
      </c>
      <c r="G4" s="368"/>
    </row>
    <row r="5" spans="1:7" s="39" customFormat="1" ht="18" customHeight="1" x14ac:dyDescent="0.2">
      <c r="A5" s="372"/>
      <c r="B5" s="247" t="s">
        <v>260</v>
      </c>
      <c r="C5" s="248" t="s">
        <v>261</v>
      </c>
      <c r="D5" s="247" t="s">
        <v>260</v>
      </c>
      <c r="E5" s="248" t="s">
        <v>261</v>
      </c>
      <c r="F5" s="247" t="s">
        <v>85</v>
      </c>
      <c r="G5" s="248" t="s">
        <v>86</v>
      </c>
    </row>
    <row r="6" spans="1:7" s="39" customFormat="1" ht="15" customHeight="1" x14ac:dyDescent="0.2">
      <c r="A6" s="373" t="s">
        <v>87</v>
      </c>
      <c r="B6" s="54">
        <v>2614</v>
      </c>
      <c r="C6" s="42">
        <v>119174329</v>
      </c>
      <c r="D6" s="54">
        <v>2654</v>
      </c>
      <c r="E6" s="42">
        <v>137391607</v>
      </c>
      <c r="F6" s="249">
        <v>2547</v>
      </c>
      <c r="G6" s="250">
        <v>138130047</v>
      </c>
    </row>
    <row r="7" spans="1:7" s="39" customFormat="1" ht="15" customHeight="1" x14ac:dyDescent="0.2">
      <c r="A7" s="370"/>
      <c r="B7" s="55" t="s">
        <v>99</v>
      </c>
      <c r="C7" s="44" t="s">
        <v>99</v>
      </c>
      <c r="D7" s="55" t="s">
        <v>99</v>
      </c>
      <c r="E7" s="44" t="s">
        <v>99</v>
      </c>
      <c r="F7" s="251" t="s">
        <v>208</v>
      </c>
      <c r="G7" s="252" t="s">
        <v>208</v>
      </c>
    </row>
    <row r="8" spans="1:7" s="39" customFormat="1" ht="15" customHeight="1" x14ac:dyDescent="0.2">
      <c r="A8" s="369" t="s">
        <v>88</v>
      </c>
      <c r="B8" s="54">
        <v>287</v>
      </c>
      <c r="C8" s="42">
        <v>16014090</v>
      </c>
      <c r="D8" s="54">
        <v>324</v>
      </c>
      <c r="E8" s="42">
        <v>17020614</v>
      </c>
      <c r="F8" s="249">
        <v>353</v>
      </c>
      <c r="G8" s="250">
        <v>19201311</v>
      </c>
    </row>
    <row r="9" spans="1:7" s="39" customFormat="1" ht="15" customHeight="1" x14ac:dyDescent="0.2">
      <c r="A9" s="370"/>
      <c r="B9" s="55" t="s">
        <v>99</v>
      </c>
      <c r="C9" s="44" t="s">
        <v>99</v>
      </c>
      <c r="D9" s="55" t="s">
        <v>99</v>
      </c>
      <c r="E9" s="44" t="s">
        <v>99</v>
      </c>
      <c r="F9" s="253">
        <v>1</v>
      </c>
      <c r="G9" s="254">
        <v>10831</v>
      </c>
    </row>
    <row r="10" spans="1:7" s="39" customFormat="1" ht="15" customHeight="1" x14ac:dyDescent="0.2">
      <c r="A10" s="369" t="s">
        <v>89</v>
      </c>
      <c r="B10" s="54">
        <v>1026</v>
      </c>
      <c r="C10" s="42">
        <v>39768893</v>
      </c>
      <c r="D10" s="54">
        <v>1240</v>
      </c>
      <c r="E10" s="42">
        <v>53738183</v>
      </c>
      <c r="F10" s="249">
        <v>1459</v>
      </c>
      <c r="G10" s="250">
        <v>68972241</v>
      </c>
    </row>
    <row r="11" spans="1:7" s="39" customFormat="1" ht="15" customHeight="1" x14ac:dyDescent="0.2">
      <c r="A11" s="370"/>
      <c r="B11" s="56">
        <v>123</v>
      </c>
      <c r="C11" s="53">
        <v>2658702</v>
      </c>
      <c r="D11" s="56">
        <v>125</v>
      </c>
      <c r="E11" s="53">
        <v>2651308</v>
      </c>
      <c r="F11" s="255">
        <v>151</v>
      </c>
      <c r="G11" s="256">
        <v>3753241</v>
      </c>
    </row>
    <row r="12" spans="1:7" s="39" customFormat="1" ht="15" customHeight="1" x14ac:dyDescent="0.2">
      <c r="A12" s="373" t="s">
        <v>90</v>
      </c>
      <c r="B12" s="54">
        <v>518</v>
      </c>
      <c r="C12" s="42">
        <v>18217077</v>
      </c>
      <c r="D12" s="54">
        <v>560</v>
      </c>
      <c r="E12" s="42">
        <v>20365090</v>
      </c>
      <c r="F12" s="249">
        <v>558</v>
      </c>
      <c r="G12" s="250">
        <v>19978003</v>
      </c>
    </row>
    <row r="13" spans="1:7" s="39" customFormat="1" ht="15" customHeight="1" x14ac:dyDescent="0.2">
      <c r="A13" s="370"/>
      <c r="B13" s="56">
        <v>117</v>
      </c>
      <c r="C13" s="53">
        <v>2842890</v>
      </c>
      <c r="D13" s="56">
        <v>138</v>
      </c>
      <c r="E13" s="53">
        <v>3245592</v>
      </c>
      <c r="F13" s="255">
        <v>118</v>
      </c>
      <c r="G13" s="256">
        <v>3296099</v>
      </c>
    </row>
    <row r="14" spans="1:7" s="39" customFormat="1" ht="15" customHeight="1" x14ac:dyDescent="0.2">
      <c r="A14" s="374" t="s">
        <v>91</v>
      </c>
      <c r="B14" s="54">
        <v>7098</v>
      </c>
      <c r="C14" s="42">
        <v>50153915</v>
      </c>
      <c r="D14" s="54">
        <v>7629</v>
      </c>
      <c r="E14" s="42">
        <v>53484837</v>
      </c>
      <c r="F14" s="249">
        <v>8639</v>
      </c>
      <c r="G14" s="250">
        <v>59601063</v>
      </c>
    </row>
    <row r="15" spans="1:7" s="39" customFormat="1" ht="15" customHeight="1" x14ac:dyDescent="0.2">
      <c r="A15" s="375"/>
      <c r="B15" s="56">
        <v>568</v>
      </c>
      <c r="C15" s="53">
        <v>3781874</v>
      </c>
      <c r="D15" s="56">
        <v>645</v>
      </c>
      <c r="E15" s="53">
        <v>4226702</v>
      </c>
      <c r="F15" s="255">
        <v>572</v>
      </c>
      <c r="G15" s="256">
        <v>3550628</v>
      </c>
    </row>
    <row r="16" spans="1:7" s="39" customFormat="1" ht="15" customHeight="1" x14ac:dyDescent="0.2">
      <c r="A16" s="369" t="s">
        <v>92</v>
      </c>
      <c r="B16" s="54">
        <v>6814</v>
      </c>
      <c r="C16" s="42">
        <v>537319759</v>
      </c>
      <c r="D16" s="54">
        <v>6670</v>
      </c>
      <c r="E16" s="42">
        <v>547765628</v>
      </c>
      <c r="F16" s="249">
        <v>6950</v>
      </c>
      <c r="G16" s="250">
        <v>544325966</v>
      </c>
    </row>
    <row r="17" spans="1:7" s="39" customFormat="1" ht="15" customHeight="1" x14ac:dyDescent="0.2">
      <c r="A17" s="370"/>
      <c r="B17" s="55" t="s">
        <v>99</v>
      </c>
      <c r="C17" s="44" t="s">
        <v>99</v>
      </c>
      <c r="D17" s="55" t="s">
        <v>99</v>
      </c>
      <c r="E17" s="44" t="s">
        <v>99</v>
      </c>
      <c r="F17" s="251" t="s">
        <v>208</v>
      </c>
      <c r="G17" s="252" t="s">
        <v>208</v>
      </c>
    </row>
    <row r="18" spans="1:7" s="39" customFormat="1" ht="15" customHeight="1" x14ac:dyDescent="0.2">
      <c r="A18" s="373" t="s">
        <v>93</v>
      </c>
      <c r="B18" s="54">
        <v>657</v>
      </c>
      <c r="C18" s="42">
        <v>39858917</v>
      </c>
      <c r="D18" s="54">
        <v>688</v>
      </c>
      <c r="E18" s="42">
        <v>41196862</v>
      </c>
      <c r="F18" s="249">
        <v>686</v>
      </c>
      <c r="G18" s="250">
        <v>42644868</v>
      </c>
    </row>
    <row r="19" spans="1:7" s="39" customFormat="1" ht="15" customHeight="1" x14ac:dyDescent="0.2">
      <c r="A19" s="370"/>
      <c r="B19" s="57">
        <v>352</v>
      </c>
      <c r="C19" s="58">
        <v>9738544</v>
      </c>
      <c r="D19" s="57">
        <v>355</v>
      </c>
      <c r="E19" s="58">
        <v>10791226</v>
      </c>
      <c r="F19" s="257">
        <v>426</v>
      </c>
      <c r="G19" s="258">
        <v>13979979</v>
      </c>
    </row>
    <row r="20" spans="1:7" s="39" customFormat="1" ht="15" customHeight="1" x14ac:dyDescent="0.2">
      <c r="A20" s="369" t="s">
        <v>94</v>
      </c>
      <c r="B20" s="54">
        <v>1624</v>
      </c>
      <c r="C20" s="42">
        <v>152830491</v>
      </c>
      <c r="D20" s="54">
        <v>1540</v>
      </c>
      <c r="E20" s="42">
        <v>141971656</v>
      </c>
      <c r="F20" s="249">
        <v>1747</v>
      </c>
      <c r="G20" s="250">
        <v>181824978</v>
      </c>
    </row>
    <row r="21" spans="1:7" s="39" customFormat="1" ht="15" customHeight="1" x14ac:dyDescent="0.2">
      <c r="A21" s="370"/>
      <c r="B21" s="56">
        <v>42</v>
      </c>
      <c r="C21" s="53">
        <v>1411841</v>
      </c>
      <c r="D21" s="56">
        <v>53</v>
      </c>
      <c r="E21" s="53">
        <v>1854744</v>
      </c>
      <c r="F21" s="255">
        <v>73</v>
      </c>
      <c r="G21" s="256">
        <v>2745206</v>
      </c>
    </row>
    <row r="22" spans="1:7" s="39" customFormat="1" ht="15" customHeight="1" x14ac:dyDescent="0.2">
      <c r="A22" s="378" t="s">
        <v>95</v>
      </c>
      <c r="B22" s="54">
        <v>1381</v>
      </c>
      <c r="C22" s="42">
        <v>259458634</v>
      </c>
      <c r="D22" s="54">
        <v>1351</v>
      </c>
      <c r="E22" s="42">
        <v>258431153</v>
      </c>
      <c r="F22" s="249">
        <v>1503</v>
      </c>
      <c r="G22" s="250">
        <v>293539191</v>
      </c>
    </row>
    <row r="23" spans="1:7" s="39" customFormat="1" ht="15" customHeight="1" x14ac:dyDescent="0.2">
      <c r="A23" s="375"/>
      <c r="B23" s="56">
        <v>231</v>
      </c>
      <c r="C23" s="59">
        <v>15835707</v>
      </c>
      <c r="D23" s="56">
        <v>216</v>
      </c>
      <c r="E23" s="59">
        <v>15520180</v>
      </c>
      <c r="F23" s="255">
        <v>169</v>
      </c>
      <c r="G23" s="259">
        <v>11602335</v>
      </c>
    </row>
    <row r="24" spans="1:7" s="39" customFormat="1" ht="15" customHeight="1" x14ac:dyDescent="0.2">
      <c r="A24" s="373" t="s">
        <v>96</v>
      </c>
      <c r="B24" s="54">
        <v>7329</v>
      </c>
      <c r="C24" s="42">
        <v>96969584</v>
      </c>
      <c r="D24" s="54">
        <v>7680</v>
      </c>
      <c r="E24" s="42">
        <v>102340520</v>
      </c>
      <c r="F24" s="260">
        <v>7897</v>
      </c>
      <c r="G24" s="250">
        <v>107451152</v>
      </c>
    </row>
    <row r="25" spans="1:7" s="39" customFormat="1" ht="15" customHeight="1" thickBot="1" x14ac:dyDescent="0.25">
      <c r="A25" s="370"/>
      <c r="B25" s="57">
        <v>2077</v>
      </c>
      <c r="C25" s="60">
        <v>12198442</v>
      </c>
      <c r="D25" s="57">
        <v>2286</v>
      </c>
      <c r="E25" s="60">
        <v>14404022</v>
      </c>
      <c r="F25" s="257">
        <v>2717</v>
      </c>
      <c r="G25" s="261">
        <v>18735931</v>
      </c>
    </row>
    <row r="26" spans="1:7" s="39" customFormat="1" ht="15" customHeight="1" x14ac:dyDescent="0.2">
      <c r="A26" s="379" t="s">
        <v>97</v>
      </c>
      <c r="B26" s="61">
        <v>29348</v>
      </c>
      <c r="C26" s="62">
        <v>1329765689</v>
      </c>
      <c r="D26" s="61">
        <f t="shared" ref="D26:G27" si="0">SUM(D6,D8,D10,D12,D14,D16,D18,D20,D22,D24)</f>
        <v>30336</v>
      </c>
      <c r="E26" s="62">
        <f t="shared" si="0"/>
        <v>1373706150</v>
      </c>
      <c r="F26" s="262">
        <f t="shared" si="0"/>
        <v>32339</v>
      </c>
      <c r="G26" s="62">
        <f t="shared" si="0"/>
        <v>1475668820</v>
      </c>
    </row>
    <row r="27" spans="1:7" s="39" customFormat="1" ht="15" customHeight="1" thickBot="1" x14ac:dyDescent="0.25">
      <c r="A27" s="380"/>
      <c r="B27" s="63">
        <v>3510</v>
      </c>
      <c r="C27" s="64">
        <v>48468000</v>
      </c>
      <c r="D27" s="63">
        <f t="shared" si="0"/>
        <v>3818</v>
      </c>
      <c r="E27" s="64">
        <f t="shared" si="0"/>
        <v>52693774</v>
      </c>
      <c r="F27" s="263">
        <f t="shared" si="0"/>
        <v>4227</v>
      </c>
      <c r="G27" s="264">
        <f t="shared" si="0"/>
        <v>57674250</v>
      </c>
    </row>
    <row r="28" spans="1:7" s="39" customFormat="1" ht="15" customHeight="1" x14ac:dyDescent="0.2">
      <c r="A28" s="378" t="s">
        <v>103</v>
      </c>
      <c r="B28" s="54">
        <v>74</v>
      </c>
      <c r="C28" s="42">
        <v>10879498</v>
      </c>
      <c r="D28" s="54">
        <v>85</v>
      </c>
      <c r="E28" s="42">
        <v>11249865</v>
      </c>
      <c r="F28" s="265">
        <v>73</v>
      </c>
      <c r="G28" s="266">
        <v>11157477</v>
      </c>
    </row>
    <row r="29" spans="1:7" s="39" customFormat="1" ht="15" customHeight="1" x14ac:dyDescent="0.2">
      <c r="A29" s="375"/>
      <c r="B29" s="55" t="s">
        <v>99</v>
      </c>
      <c r="C29" s="65" t="s">
        <v>99</v>
      </c>
      <c r="D29" s="55" t="s">
        <v>99</v>
      </c>
      <c r="E29" s="65" t="s">
        <v>99</v>
      </c>
      <c r="F29" s="251" t="s">
        <v>208</v>
      </c>
      <c r="G29" s="267" t="s">
        <v>208</v>
      </c>
    </row>
    <row r="30" spans="1:7" s="39" customFormat="1" ht="15" customHeight="1" x14ac:dyDescent="0.2">
      <c r="A30" s="373" t="s">
        <v>98</v>
      </c>
      <c r="B30" s="54">
        <v>13</v>
      </c>
      <c r="C30" s="42">
        <v>260489</v>
      </c>
      <c r="D30" s="54">
        <v>16</v>
      </c>
      <c r="E30" s="42">
        <v>290355</v>
      </c>
      <c r="F30" s="249">
        <v>24</v>
      </c>
      <c r="G30" s="250">
        <v>408157</v>
      </c>
    </row>
    <row r="31" spans="1:7" s="39" customFormat="1" ht="15" customHeight="1" x14ac:dyDescent="0.2">
      <c r="A31" s="370"/>
      <c r="B31" s="43" t="s">
        <v>99</v>
      </c>
      <c r="C31" s="44" t="s">
        <v>99</v>
      </c>
      <c r="D31" s="43" t="s">
        <v>99</v>
      </c>
      <c r="E31" s="44" t="s">
        <v>99</v>
      </c>
      <c r="F31" s="268" t="s">
        <v>208</v>
      </c>
      <c r="G31" s="252" t="s">
        <v>208</v>
      </c>
    </row>
    <row r="32" spans="1:7" s="39" customFormat="1" ht="15" customHeight="1" x14ac:dyDescent="0.2">
      <c r="A32" s="381" t="s">
        <v>173</v>
      </c>
      <c r="B32" s="41">
        <v>1100</v>
      </c>
      <c r="C32" s="42">
        <v>46173535</v>
      </c>
      <c r="D32" s="41">
        <v>1162</v>
      </c>
      <c r="E32" s="42">
        <v>47695133</v>
      </c>
      <c r="F32" s="269">
        <v>1123</v>
      </c>
      <c r="G32" s="250">
        <v>50527499</v>
      </c>
    </row>
    <row r="33" spans="1:7" s="39" customFormat="1" ht="15" customHeight="1" x14ac:dyDescent="0.2">
      <c r="A33" s="382"/>
      <c r="B33" s="43" t="s">
        <v>99</v>
      </c>
      <c r="C33" s="44" t="s">
        <v>99</v>
      </c>
      <c r="D33" s="43" t="s">
        <v>99</v>
      </c>
      <c r="E33" s="44" t="s">
        <v>99</v>
      </c>
      <c r="F33" s="268" t="s">
        <v>208</v>
      </c>
      <c r="G33" s="252" t="s">
        <v>208</v>
      </c>
    </row>
    <row r="34" spans="1:7" s="39" customFormat="1" ht="15" customHeight="1" x14ac:dyDescent="0.2">
      <c r="A34" s="381" t="s">
        <v>233</v>
      </c>
      <c r="B34" s="54">
        <v>119</v>
      </c>
      <c r="C34" s="42">
        <v>8277560</v>
      </c>
      <c r="D34" s="54">
        <v>121</v>
      </c>
      <c r="E34" s="42">
        <v>7595474</v>
      </c>
      <c r="F34" s="249">
        <v>113</v>
      </c>
      <c r="G34" s="250">
        <v>9289678</v>
      </c>
    </row>
    <row r="35" spans="1:7" s="39" customFormat="1" ht="15" customHeight="1" x14ac:dyDescent="0.2">
      <c r="A35" s="382"/>
      <c r="B35" s="55" t="s">
        <v>99</v>
      </c>
      <c r="C35" s="44" t="s">
        <v>99</v>
      </c>
      <c r="D35" s="55" t="s">
        <v>99</v>
      </c>
      <c r="E35" s="44" t="s">
        <v>99</v>
      </c>
      <c r="F35" s="251" t="s">
        <v>208</v>
      </c>
      <c r="G35" s="252" t="s">
        <v>208</v>
      </c>
    </row>
    <row r="36" spans="1:7" s="39" customFormat="1" ht="15" customHeight="1" x14ac:dyDescent="0.2">
      <c r="A36" s="386" t="s">
        <v>210</v>
      </c>
      <c r="B36" s="40">
        <v>250</v>
      </c>
      <c r="C36" s="42">
        <v>47339352</v>
      </c>
      <c r="D36" s="40">
        <v>232</v>
      </c>
      <c r="E36" s="42">
        <v>43513001</v>
      </c>
      <c r="F36" s="270">
        <v>263</v>
      </c>
      <c r="G36" s="250">
        <v>50380687</v>
      </c>
    </row>
    <row r="37" spans="1:7" s="39" customFormat="1" ht="15" customHeight="1" x14ac:dyDescent="0.2">
      <c r="A37" s="384"/>
      <c r="B37" s="55" t="s">
        <v>99</v>
      </c>
      <c r="C37" s="44" t="s">
        <v>99</v>
      </c>
      <c r="D37" s="43">
        <v>15</v>
      </c>
      <c r="E37" s="44">
        <v>979504</v>
      </c>
      <c r="F37" s="271">
        <v>3</v>
      </c>
      <c r="G37" s="256">
        <v>176993</v>
      </c>
    </row>
    <row r="38" spans="1:7" s="39" customFormat="1" ht="15" customHeight="1" x14ac:dyDescent="0.2">
      <c r="A38" s="383" t="s">
        <v>100</v>
      </c>
      <c r="B38" s="54">
        <v>1079</v>
      </c>
      <c r="C38" s="42">
        <v>282832907</v>
      </c>
      <c r="D38" s="54">
        <v>1019</v>
      </c>
      <c r="E38" s="42">
        <v>273138903</v>
      </c>
      <c r="F38" s="249">
        <v>1113</v>
      </c>
      <c r="G38" s="250">
        <v>298298657</v>
      </c>
    </row>
    <row r="39" spans="1:7" s="39" customFormat="1" ht="15" customHeight="1" x14ac:dyDescent="0.2">
      <c r="A39" s="384"/>
      <c r="B39" s="56">
        <v>3</v>
      </c>
      <c r="C39" s="53">
        <v>344326</v>
      </c>
      <c r="D39" s="56">
        <v>12</v>
      </c>
      <c r="E39" s="53">
        <v>2869499</v>
      </c>
      <c r="F39" s="255">
        <v>1</v>
      </c>
      <c r="G39" s="256">
        <v>246066</v>
      </c>
    </row>
    <row r="40" spans="1:7" s="39" customFormat="1" ht="15" customHeight="1" x14ac:dyDescent="0.2">
      <c r="A40" s="378" t="s">
        <v>101</v>
      </c>
      <c r="B40" s="54">
        <v>346</v>
      </c>
      <c r="C40" s="42">
        <v>74937787</v>
      </c>
      <c r="D40" s="54">
        <v>339</v>
      </c>
      <c r="E40" s="42">
        <v>72138018</v>
      </c>
      <c r="F40" s="249">
        <v>345</v>
      </c>
      <c r="G40" s="250">
        <v>74219955</v>
      </c>
    </row>
    <row r="41" spans="1:7" s="39" customFormat="1" ht="15" customHeight="1" x14ac:dyDescent="0.2">
      <c r="A41" s="375"/>
      <c r="B41" s="55" t="s">
        <v>99</v>
      </c>
      <c r="C41" s="44" t="s">
        <v>99</v>
      </c>
      <c r="D41" s="55" t="s">
        <v>99</v>
      </c>
      <c r="E41" s="44" t="s">
        <v>99</v>
      </c>
      <c r="F41" s="251" t="s">
        <v>208</v>
      </c>
      <c r="G41" s="252" t="s">
        <v>208</v>
      </c>
    </row>
    <row r="42" spans="1:7" s="39" customFormat="1" ht="15" customHeight="1" x14ac:dyDescent="0.2">
      <c r="A42" s="378" t="s">
        <v>102</v>
      </c>
      <c r="B42" s="54">
        <v>758</v>
      </c>
      <c r="C42" s="66">
        <v>200360874</v>
      </c>
      <c r="D42" s="54">
        <v>762</v>
      </c>
      <c r="E42" s="42">
        <v>204566650</v>
      </c>
      <c r="F42" s="249">
        <v>749</v>
      </c>
      <c r="G42" s="250">
        <v>207451495</v>
      </c>
    </row>
    <row r="43" spans="1:7" s="39" customFormat="1" ht="15" customHeight="1" x14ac:dyDescent="0.2">
      <c r="A43" s="375"/>
      <c r="B43" s="55" t="s">
        <v>99</v>
      </c>
      <c r="C43" s="65" t="s">
        <v>99</v>
      </c>
      <c r="D43" s="55" t="s">
        <v>99</v>
      </c>
      <c r="E43" s="65" t="s">
        <v>99</v>
      </c>
      <c r="F43" s="251" t="s">
        <v>208</v>
      </c>
      <c r="G43" s="267" t="s">
        <v>208</v>
      </c>
    </row>
    <row r="44" spans="1:7" s="39" customFormat="1" ht="15" customHeight="1" x14ac:dyDescent="0.2">
      <c r="A44" s="374" t="s">
        <v>234</v>
      </c>
      <c r="B44" s="99">
        <v>7</v>
      </c>
      <c r="C44" s="100">
        <v>1765633</v>
      </c>
      <c r="D44" s="106">
        <v>17</v>
      </c>
      <c r="E44" s="100">
        <v>4034386</v>
      </c>
      <c r="F44" s="272">
        <v>12</v>
      </c>
      <c r="G44" s="273">
        <v>2446243</v>
      </c>
    </row>
    <row r="45" spans="1:7" s="39" customFormat="1" ht="15" customHeight="1" thickBot="1" x14ac:dyDescent="0.25">
      <c r="A45" s="385"/>
      <c r="B45" s="101" t="s">
        <v>99</v>
      </c>
      <c r="C45" s="102" t="s">
        <v>99</v>
      </c>
      <c r="D45" s="101" t="s">
        <v>99</v>
      </c>
      <c r="E45" s="102" t="s">
        <v>99</v>
      </c>
      <c r="F45" s="274" t="s">
        <v>208</v>
      </c>
      <c r="G45" s="275" t="s">
        <v>208</v>
      </c>
    </row>
    <row r="46" spans="1:7" s="39" customFormat="1" ht="15" customHeight="1" x14ac:dyDescent="0.2">
      <c r="A46" s="379" t="s">
        <v>97</v>
      </c>
      <c r="B46" s="61">
        <v>3746</v>
      </c>
      <c r="C46" s="62">
        <v>672827635</v>
      </c>
      <c r="D46" s="61">
        <f t="shared" ref="D46:G47" si="1">SUM(D28,D30,D32,D34,D36,D38,D40,D42,D44)</f>
        <v>3753</v>
      </c>
      <c r="E46" s="62">
        <f t="shared" si="1"/>
        <v>664221785</v>
      </c>
      <c r="F46" s="262">
        <f t="shared" si="1"/>
        <v>3815</v>
      </c>
      <c r="G46" s="62">
        <f t="shared" si="1"/>
        <v>704179848</v>
      </c>
    </row>
    <row r="47" spans="1:7" s="39" customFormat="1" ht="15" customHeight="1" thickBot="1" x14ac:dyDescent="0.25">
      <c r="A47" s="380"/>
      <c r="B47" s="63">
        <v>3</v>
      </c>
      <c r="C47" s="64">
        <v>344326</v>
      </c>
      <c r="D47" s="63">
        <f t="shared" si="1"/>
        <v>27</v>
      </c>
      <c r="E47" s="64">
        <f t="shared" si="1"/>
        <v>3849003</v>
      </c>
      <c r="F47" s="276">
        <f t="shared" si="1"/>
        <v>4</v>
      </c>
      <c r="G47" s="64">
        <f t="shared" si="1"/>
        <v>423059</v>
      </c>
    </row>
    <row r="48" spans="1:7" s="39" customFormat="1" ht="15" customHeight="1" x14ac:dyDescent="0.2">
      <c r="A48" s="376" t="s">
        <v>104</v>
      </c>
      <c r="B48" s="67">
        <v>3018</v>
      </c>
      <c r="C48" s="68">
        <v>769795153</v>
      </c>
      <c r="D48" s="67">
        <v>3046</v>
      </c>
      <c r="E48" s="68">
        <v>782538867</v>
      </c>
      <c r="F48" s="277">
        <v>3087</v>
      </c>
      <c r="G48" s="278">
        <v>814983028</v>
      </c>
    </row>
    <row r="49" spans="1:7" s="39" customFormat="1" ht="15" customHeight="1" x14ac:dyDescent="0.2">
      <c r="A49" s="377"/>
      <c r="B49" s="55" t="s">
        <v>99</v>
      </c>
      <c r="C49" s="65" t="s">
        <v>99</v>
      </c>
      <c r="D49" s="55" t="s">
        <v>99</v>
      </c>
      <c r="E49" s="65" t="s">
        <v>99</v>
      </c>
      <c r="F49" s="251" t="s">
        <v>208</v>
      </c>
      <c r="G49" s="267" t="s">
        <v>208</v>
      </c>
    </row>
    <row r="50" spans="1:7" s="39" customFormat="1" ht="15" customHeight="1" x14ac:dyDescent="0.2">
      <c r="A50" s="387" t="s">
        <v>105</v>
      </c>
      <c r="B50" s="54">
        <v>1079</v>
      </c>
      <c r="C50" s="69">
        <v>308708071</v>
      </c>
      <c r="D50" s="54">
        <v>1188</v>
      </c>
      <c r="E50" s="69">
        <v>337905618</v>
      </c>
      <c r="F50" s="249">
        <v>1351</v>
      </c>
      <c r="G50" s="279">
        <v>392184032</v>
      </c>
    </row>
    <row r="51" spans="1:7" s="39" customFormat="1" ht="15" customHeight="1" x14ac:dyDescent="0.2">
      <c r="A51" s="377"/>
      <c r="B51" s="55" t="s">
        <v>99</v>
      </c>
      <c r="C51" s="65" t="s">
        <v>99</v>
      </c>
      <c r="D51" s="55" t="s">
        <v>99</v>
      </c>
      <c r="E51" s="65" t="s">
        <v>99</v>
      </c>
      <c r="F51" s="251" t="s">
        <v>208</v>
      </c>
      <c r="G51" s="267" t="s">
        <v>208</v>
      </c>
    </row>
    <row r="52" spans="1:7" s="39" customFormat="1" ht="15" customHeight="1" x14ac:dyDescent="0.2">
      <c r="A52" s="388" t="s">
        <v>239</v>
      </c>
      <c r="B52" s="70">
        <v>19</v>
      </c>
      <c r="C52" s="71">
        <v>6253104</v>
      </c>
      <c r="D52" s="70">
        <v>21</v>
      </c>
      <c r="E52" s="71">
        <v>8586443</v>
      </c>
      <c r="F52" s="280">
        <v>23</v>
      </c>
      <c r="G52" s="281">
        <v>9477359</v>
      </c>
    </row>
    <row r="53" spans="1:7" s="39" customFormat="1" ht="15" customHeight="1" thickBot="1" x14ac:dyDescent="0.25">
      <c r="A53" s="389"/>
      <c r="B53" s="72" t="s">
        <v>99</v>
      </c>
      <c r="C53" s="73" t="s">
        <v>99</v>
      </c>
      <c r="D53" s="72" t="s">
        <v>99</v>
      </c>
      <c r="E53" s="73" t="s">
        <v>99</v>
      </c>
      <c r="F53" s="282" t="s">
        <v>208</v>
      </c>
      <c r="G53" s="283" t="s">
        <v>208</v>
      </c>
    </row>
    <row r="54" spans="1:7" s="39" customFormat="1" ht="15.75" customHeight="1" x14ac:dyDescent="0.2">
      <c r="A54" s="379" t="s">
        <v>106</v>
      </c>
      <c r="B54" s="74">
        <v>4116</v>
      </c>
      <c r="C54" s="75">
        <v>1084756328</v>
      </c>
      <c r="D54" s="74">
        <f>SUM(D48,D50,D52)</f>
        <v>4255</v>
      </c>
      <c r="E54" s="75">
        <f>SUM(E48,E50,E52)</f>
        <v>1129030928</v>
      </c>
      <c r="F54" s="74">
        <f>SUM(F48,F50,F52)</f>
        <v>4461</v>
      </c>
      <c r="G54" s="75">
        <f>SUM(G48,G50,G52)</f>
        <v>1216644419</v>
      </c>
    </row>
    <row r="55" spans="1:7" s="39" customFormat="1" ht="15" customHeight="1" thickBot="1" x14ac:dyDescent="0.25">
      <c r="A55" s="390"/>
      <c r="B55" s="76" t="s">
        <v>99</v>
      </c>
      <c r="C55" s="77" t="s">
        <v>99</v>
      </c>
      <c r="D55" s="76" t="s">
        <v>99</v>
      </c>
      <c r="E55" s="77" t="s">
        <v>99</v>
      </c>
      <c r="F55" s="76" t="s">
        <v>99</v>
      </c>
      <c r="G55" s="77" t="s">
        <v>99</v>
      </c>
    </row>
    <row r="56" spans="1:7" s="39" customFormat="1" ht="15" customHeight="1" x14ac:dyDescent="0.2">
      <c r="A56" s="378" t="s">
        <v>107</v>
      </c>
      <c r="B56" s="54">
        <v>109</v>
      </c>
      <c r="C56" s="42">
        <v>3196999</v>
      </c>
      <c r="D56" s="54">
        <v>137</v>
      </c>
      <c r="E56" s="42">
        <v>4540668</v>
      </c>
      <c r="F56" s="249">
        <v>153</v>
      </c>
      <c r="G56" s="250">
        <v>4889115</v>
      </c>
    </row>
    <row r="57" spans="1:7" s="39" customFormat="1" ht="15" customHeight="1" x14ac:dyDescent="0.2">
      <c r="A57" s="375"/>
      <c r="B57" s="56">
        <v>43</v>
      </c>
      <c r="C57" s="53">
        <v>1152178</v>
      </c>
      <c r="D57" s="56">
        <v>42</v>
      </c>
      <c r="E57" s="53">
        <v>1599742</v>
      </c>
      <c r="F57" s="255">
        <v>46</v>
      </c>
      <c r="G57" s="256">
        <v>1560087</v>
      </c>
    </row>
    <row r="58" spans="1:7" s="39" customFormat="1" ht="15" customHeight="1" x14ac:dyDescent="0.2">
      <c r="A58" s="369" t="s">
        <v>108</v>
      </c>
      <c r="B58" s="54">
        <v>86</v>
      </c>
      <c r="C58" s="42">
        <v>7855348</v>
      </c>
      <c r="D58" s="54">
        <v>98</v>
      </c>
      <c r="E58" s="42">
        <v>9261934</v>
      </c>
      <c r="F58" s="249">
        <v>101</v>
      </c>
      <c r="G58" s="250">
        <v>9506795</v>
      </c>
    </row>
    <row r="59" spans="1:7" s="39" customFormat="1" ht="15" customHeight="1" thickBot="1" x14ac:dyDescent="0.25">
      <c r="A59" s="369"/>
      <c r="B59" s="57">
        <v>53</v>
      </c>
      <c r="C59" s="58">
        <v>4465947</v>
      </c>
      <c r="D59" s="57">
        <v>58</v>
      </c>
      <c r="E59" s="58">
        <v>5458066</v>
      </c>
      <c r="F59" s="257">
        <v>63</v>
      </c>
      <c r="G59" s="258">
        <v>6052968</v>
      </c>
    </row>
    <row r="60" spans="1:7" s="39" customFormat="1" ht="15" customHeight="1" x14ac:dyDescent="0.2">
      <c r="A60" s="379" t="s">
        <v>97</v>
      </c>
      <c r="B60" s="61">
        <v>195</v>
      </c>
      <c r="C60" s="68">
        <v>11052347</v>
      </c>
      <c r="D60" s="61">
        <f t="shared" ref="D60:G61" si="2">SUM(D56,D58)</f>
        <v>235</v>
      </c>
      <c r="E60" s="68">
        <f t="shared" si="2"/>
        <v>13802602</v>
      </c>
      <c r="F60" s="61">
        <f t="shared" si="2"/>
        <v>254</v>
      </c>
      <c r="G60" s="68">
        <f t="shared" si="2"/>
        <v>14395910</v>
      </c>
    </row>
    <row r="61" spans="1:7" s="39" customFormat="1" ht="15" customHeight="1" thickBot="1" x14ac:dyDescent="0.25">
      <c r="A61" s="380"/>
      <c r="B61" s="78">
        <v>96</v>
      </c>
      <c r="C61" s="64">
        <v>5618125</v>
      </c>
      <c r="D61" s="78">
        <f t="shared" si="2"/>
        <v>100</v>
      </c>
      <c r="E61" s="64">
        <f t="shared" si="2"/>
        <v>7057808</v>
      </c>
      <c r="F61" s="78">
        <f t="shared" si="2"/>
        <v>109</v>
      </c>
      <c r="G61" s="64">
        <f t="shared" si="2"/>
        <v>7613055</v>
      </c>
    </row>
    <row r="62" spans="1:7" s="39" customFormat="1" ht="15" customHeight="1" x14ac:dyDescent="0.2">
      <c r="A62" s="284"/>
      <c r="B62" s="79"/>
      <c r="C62" s="79"/>
      <c r="D62" s="80"/>
      <c r="E62" s="80"/>
      <c r="F62" s="80"/>
      <c r="G62" s="80"/>
    </row>
    <row r="63" spans="1:7" s="39" customFormat="1" ht="15" customHeight="1" x14ac:dyDescent="0.2">
      <c r="A63" s="284"/>
      <c r="B63" s="79"/>
      <c r="C63" s="79"/>
      <c r="D63" s="80"/>
      <c r="E63" s="80"/>
      <c r="F63" s="80"/>
      <c r="G63" s="80"/>
    </row>
    <row r="64" spans="1:7" s="39" customFormat="1" ht="14" x14ac:dyDescent="0.2">
      <c r="A64" s="9"/>
      <c r="B64" s="246"/>
      <c r="C64" s="246"/>
      <c r="D64" s="246"/>
      <c r="E64" s="246"/>
      <c r="F64" s="246"/>
      <c r="G64" s="246"/>
    </row>
    <row r="65" spans="1:7" s="39" customFormat="1" ht="13.5" thickBot="1" x14ac:dyDescent="0.25">
      <c r="A65" s="246"/>
      <c r="B65" s="246"/>
      <c r="C65" s="246"/>
      <c r="D65" s="246"/>
      <c r="E65" s="246"/>
      <c r="F65" s="246"/>
      <c r="G65" s="246"/>
    </row>
    <row r="66" spans="1:7" s="39" customFormat="1" ht="18" customHeight="1" x14ac:dyDescent="0.2">
      <c r="A66" s="371"/>
      <c r="B66" s="367" t="s">
        <v>235</v>
      </c>
      <c r="C66" s="368"/>
      <c r="D66" s="367" t="s">
        <v>259</v>
      </c>
      <c r="E66" s="368"/>
      <c r="F66" s="367" t="s">
        <v>262</v>
      </c>
      <c r="G66" s="368"/>
    </row>
    <row r="67" spans="1:7" s="39" customFormat="1" ht="18" customHeight="1" x14ac:dyDescent="0.2">
      <c r="A67" s="372"/>
      <c r="B67" s="285" t="s">
        <v>85</v>
      </c>
      <c r="C67" s="248" t="s">
        <v>86</v>
      </c>
      <c r="D67" s="285" t="s">
        <v>260</v>
      </c>
      <c r="E67" s="248" t="s">
        <v>261</v>
      </c>
      <c r="F67" s="285" t="s">
        <v>85</v>
      </c>
      <c r="G67" s="248" t="s">
        <v>86</v>
      </c>
    </row>
    <row r="68" spans="1:7" s="39" customFormat="1" ht="15" customHeight="1" x14ac:dyDescent="0.2">
      <c r="A68" s="369" t="s">
        <v>109</v>
      </c>
      <c r="B68" s="81">
        <v>11297</v>
      </c>
      <c r="C68" s="82">
        <v>160526147</v>
      </c>
      <c r="D68" s="81">
        <v>11540</v>
      </c>
      <c r="E68" s="82">
        <v>158024318</v>
      </c>
      <c r="F68" s="286">
        <v>11716</v>
      </c>
      <c r="G68" s="287">
        <v>163528205</v>
      </c>
    </row>
    <row r="69" spans="1:7" s="39" customFormat="1" ht="15" customHeight="1" x14ac:dyDescent="0.2">
      <c r="A69" s="370"/>
      <c r="B69" s="83">
        <v>2459</v>
      </c>
      <c r="C69" s="84">
        <v>11465094</v>
      </c>
      <c r="D69" s="83">
        <v>2663</v>
      </c>
      <c r="E69" s="84">
        <v>12466995</v>
      </c>
      <c r="F69" s="288">
        <v>3114</v>
      </c>
      <c r="G69" s="289">
        <v>14688094</v>
      </c>
    </row>
    <row r="70" spans="1:7" s="39" customFormat="1" ht="15" customHeight="1" x14ac:dyDescent="0.2">
      <c r="A70" s="373" t="s">
        <v>110</v>
      </c>
      <c r="B70" s="41">
        <v>54426</v>
      </c>
      <c r="C70" s="42">
        <v>2177040</v>
      </c>
      <c r="D70" s="41">
        <v>56660</v>
      </c>
      <c r="E70" s="42">
        <v>2266400</v>
      </c>
      <c r="F70" s="269">
        <v>59641</v>
      </c>
      <c r="G70" s="250">
        <v>2385640</v>
      </c>
    </row>
    <row r="71" spans="1:7" s="39" customFormat="1" ht="15" customHeight="1" x14ac:dyDescent="0.2">
      <c r="A71" s="370"/>
      <c r="B71" s="85" t="s">
        <v>99</v>
      </c>
      <c r="C71" s="86" t="s">
        <v>99</v>
      </c>
      <c r="D71" s="85" t="s">
        <v>99</v>
      </c>
      <c r="E71" s="86" t="s">
        <v>99</v>
      </c>
      <c r="F71" s="290" t="s">
        <v>208</v>
      </c>
      <c r="G71" s="291" t="s">
        <v>208</v>
      </c>
    </row>
    <row r="72" spans="1:7" s="39" customFormat="1" ht="15" customHeight="1" x14ac:dyDescent="0.2">
      <c r="A72" s="386" t="s">
        <v>111</v>
      </c>
      <c r="B72" s="41">
        <v>4066</v>
      </c>
      <c r="C72" s="69">
        <v>80127729</v>
      </c>
      <c r="D72" s="41">
        <v>3935</v>
      </c>
      <c r="E72" s="69">
        <v>80826865</v>
      </c>
      <c r="F72" s="269">
        <v>4140</v>
      </c>
      <c r="G72" s="279">
        <v>88840761</v>
      </c>
    </row>
    <row r="73" spans="1:7" s="39" customFormat="1" ht="15" customHeight="1" x14ac:dyDescent="0.2">
      <c r="A73" s="384"/>
      <c r="B73" s="87">
        <v>13</v>
      </c>
      <c r="C73" s="88">
        <v>29281</v>
      </c>
      <c r="D73" s="87">
        <v>13</v>
      </c>
      <c r="E73" s="88">
        <v>177794</v>
      </c>
      <c r="F73" s="292">
        <v>17</v>
      </c>
      <c r="G73" s="293">
        <v>76733</v>
      </c>
    </row>
    <row r="74" spans="1:7" s="39" customFormat="1" ht="15" customHeight="1" x14ac:dyDescent="0.2">
      <c r="A74" s="383" t="s">
        <v>112</v>
      </c>
      <c r="B74" s="41">
        <v>450</v>
      </c>
      <c r="C74" s="42">
        <v>11053294</v>
      </c>
      <c r="D74" s="41">
        <v>428</v>
      </c>
      <c r="E74" s="42">
        <v>11583095</v>
      </c>
      <c r="F74" s="269">
        <v>404</v>
      </c>
      <c r="G74" s="250">
        <v>11520678</v>
      </c>
    </row>
    <row r="75" spans="1:7" s="39" customFormat="1" ht="15" customHeight="1" x14ac:dyDescent="0.2">
      <c r="A75" s="384"/>
      <c r="B75" s="87">
        <v>5</v>
      </c>
      <c r="C75" s="59">
        <v>23314</v>
      </c>
      <c r="D75" s="87">
        <v>3</v>
      </c>
      <c r="E75" s="59">
        <v>20600</v>
      </c>
      <c r="F75" s="292">
        <v>3</v>
      </c>
      <c r="G75" s="259">
        <v>27314</v>
      </c>
    </row>
    <row r="76" spans="1:7" s="39" customFormat="1" ht="15" customHeight="1" x14ac:dyDescent="0.2">
      <c r="A76" s="391" t="s">
        <v>113</v>
      </c>
      <c r="B76" s="41">
        <v>3585</v>
      </c>
      <c r="C76" s="69">
        <v>121275723</v>
      </c>
      <c r="D76" s="41">
        <v>3457</v>
      </c>
      <c r="E76" s="69">
        <v>114310533</v>
      </c>
      <c r="F76" s="269">
        <v>3311</v>
      </c>
      <c r="G76" s="279">
        <v>109976724</v>
      </c>
    </row>
    <row r="77" spans="1:7" s="39" customFormat="1" ht="15" customHeight="1" thickBot="1" x14ac:dyDescent="0.25">
      <c r="A77" s="392"/>
      <c r="B77" s="78">
        <v>18</v>
      </c>
      <c r="C77" s="89">
        <v>50798</v>
      </c>
      <c r="D77" s="78">
        <v>24</v>
      </c>
      <c r="E77" s="89">
        <v>95183</v>
      </c>
      <c r="F77" s="294">
        <v>18</v>
      </c>
      <c r="G77" s="295">
        <v>99040</v>
      </c>
    </row>
    <row r="78" spans="1:7" s="39" customFormat="1" ht="15" customHeight="1" x14ac:dyDescent="0.2">
      <c r="A78" s="379" t="s">
        <v>97</v>
      </c>
      <c r="B78" s="61">
        <v>73824</v>
      </c>
      <c r="C78" s="68">
        <v>375159933</v>
      </c>
      <c r="D78" s="61">
        <f t="shared" ref="D78:G79" si="3">SUM(D68,D70,D72,D74,D76)</f>
        <v>76020</v>
      </c>
      <c r="E78" s="68">
        <f t="shared" si="3"/>
        <v>367011211</v>
      </c>
      <c r="F78" s="61">
        <f t="shared" si="3"/>
        <v>79212</v>
      </c>
      <c r="G78" s="68">
        <f t="shared" si="3"/>
        <v>376252008</v>
      </c>
    </row>
    <row r="79" spans="1:7" s="39" customFormat="1" ht="15" customHeight="1" thickBot="1" x14ac:dyDescent="0.25">
      <c r="A79" s="380"/>
      <c r="B79" s="78">
        <v>2495</v>
      </c>
      <c r="C79" s="64">
        <v>11568487</v>
      </c>
      <c r="D79" s="78">
        <f t="shared" si="3"/>
        <v>2703</v>
      </c>
      <c r="E79" s="64">
        <f t="shared" si="3"/>
        <v>12760572</v>
      </c>
      <c r="F79" s="78">
        <f t="shared" si="3"/>
        <v>3152</v>
      </c>
      <c r="G79" s="64">
        <f t="shared" si="3"/>
        <v>14891181</v>
      </c>
    </row>
    <row r="80" spans="1:7" s="39" customFormat="1" ht="3" customHeight="1" x14ac:dyDescent="0.2">
      <c r="A80" s="296"/>
      <c r="B80" s="90"/>
      <c r="C80" s="58"/>
      <c r="D80" s="90"/>
      <c r="E80" s="58"/>
      <c r="F80" s="297"/>
      <c r="G80" s="258"/>
    </row>
    <row r="81" spans="1:7" s="39" customFormat="1" ht="15" customHeight="1" x14ac:dyDescent="0.2">
      <c r="A81" s="393" t="s">
        <v>114</v>
      </c>
      <c r="B81" s="41">
        <v>111229</v>
      </c>
      <c r="C81" s="91">
        <v>3473561932</v>
      </c>
      <c r="D81" s="41">
        <f t="shared" ref="D81:G82" si="4">SUM(D26,D46,D54,D60,D78)</f>
        <v>114599</v>
      </c>
      <c r="E81" s="91">
        <f t="shared" si="4"/>
        <v>3547772676</v>
      </c>
      <c r="F81" s="41">
        <f t="shared" si="4"/>
        <v>120081</v>
      </c>
      <c r="G81" s="91">
        <f t="shared" si="4"/>
        <v>3787141005</v>
      </c>
    </row>
    <row r="82" spans="1:7" s="39" customFormat="1" ht="15" customHeight="1" thickBot="1" x14ac:dyDescent="0.25">
      <c r="A82" s="390"/>
      <c r="B82" s="78">
        <v>6104</v>
      </c>
      <c r="C82" s="64">
        <v>65998938</v>
      </c>
      <c r="D82" s="78">
        <f t="shared" si="4"/>
        <v>6648</v>
      </c>
      <c r="E82" s="64">
        <f t="shared" si="4"/>
        <v>76361157</v>
      </c>
      <c r="F82" s="78">
        <f t="shared" si="4"/>
        <v>7492</v>
      </c>
      <c r="G82" s="64">
        <f t="shared" si="4"/>
        <v>80601545</v>
      </c>
    </row>
    <row r="83" spans="1:7" s="45" customFormat="1" ht="15" customHeight="1" x14ac:dyDescent="0.2">
      <c r="A83" s="366" t="s">
        <v>229</v>
      </c>
      <c r="B83" s="366"/>
      <c r="C83" s="366"/>
      <c r="D83" s="92"/>
      <c r="E83" s="92"/>
      <c r="F83" s="92" t="s">
        <v>214</v>
      </c>
      <c r="G83" s="92"/>
    </row>
  </sheetData>
  <sheetProtection formatCells="0"/>
  <mergeCells count="44">
    <mergeCell ref="A76:A77"/>
    <mergeCell ref="A78:A79"/>
    <mergeCell ref="A81:A82"/>
    <mergeCell ref="B66:C66"/>
    <mergeCell ref="D66:E66"/>
    <mergeCell ref="F66:G66"/>
    <mergeCell ref="A72:A73"/>
    <mergeCell ref="A74:A75"/>
    <mergeCell ref="A70:A71"/>
    <mergeCell ref="A50:A51"/>
    <mergeCell ref="A52:A53"/>
    <mergeCell ref="A54:A55"/>
    <mergeCell ref="A56:A57"/>
    <mergeCell ref="A58:A59"/>
    <mergeCell ref="A60:A61"/>
    <mergeCell ref="A66:A67"/>
    <mergeCell ref="A68:A69"/>
    <mergeCell ref="A42:A43"/>
    <mergeCell ref="A28:A29"/>
    <mergeCell ref="A44:A45"/>
    <mergeCell ref="A46:A47"/>
    <mergeCell ref="A32:A33"/>
    <mergeCell ref="A36:A37"/>
    <mergeCell ref="A26:A27"/>
    <mergeCell ref="A30:A31"/>
    <mergeCell ref="A34:A35"/>
    <mergeCell ref="A38:A39"/>
    <mergeCell ref="A40:A41"/>
    <mergeCell ref="A83:C83"/>
    <mergeCell ref="F4:G4"/>
    <mergeCell ref="A20:A21"/>
    <mergeCell ref="A4:A5"/>
    <mergeCell ref="B4:C4"/>
    <mergeCell ref="D4:E4"/>
    <mergeCell ref="A6:A7"/>
    <mergeCell ref="A8:A9"/>
    <mergeCell ref="A10:A11"/>
    <mergeCell ref="A12:A13"/>
    <mergeCell ref="A14:A15"/>
    <mergeCell ref="A16:A17"/>
    <mergeCell ref="A18:A19"/>
    <mergeCell ref="A48:A49"/>
    <mergeCell ref="A22:A23"/>
    <mergeCell ref="A24:A25"/>
  </mergeCells>
  <phoneticPr fontId="6"/>
  <hyperlinks>
    <hyperlink ref="A1" location="第11章目次!A1" display="第２章目次へもどる" xr:uid="{00000000-0004-0000-0F00-000000000000}"/>
  </hyperlink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3"/>
  <sheetViews>
    <sheetView showGridLines="0" zoomScaleNormal="100" zoomScaleSheetLayoutView="100" workbookViewId="0">
      <selection activeCell="A3" sqref="A3:J12"/>
    </sheetView>
  </sheetViews>
  <sheetFormatPr defaultColWidth="9" defaultRowHeight="13" x14ac:dyDescent="0.2"/>
  <cols>
    <col min="1" max="2" width="4.6328125" style="1" customWidth="1"/>
    <col min="3" max="10" width="9.90625" style="1" customWidth="1"/>
    <col min="11" max="16384" width="9" style="1"/>
  </cols>
  <sheetData>
    <row r="1" spans="1:15" x14ac:dyDescent="0.2">
      <c r="A1" s="21" t="s">
        <v>161</v>
      </c>
      <c r="B1" s="21"/>
    </row>
    <row r="3" spans="1:15" ht="17.25" customHeight="1" x14ac:dyDescent="0.25">
      <c r="A3" s="326" t="s">
        <v>194</v>
      </c>
      <c r="B3" s="326"/>
      <c r="C3" s="326"/>
      <c r="D3" s="326"/>
      <c r="E3" s="326"/>
      <c r="F3" s="326"/>
      <c r="G3" s="326"/>
    </row>
    <row r="4" spans="1:15" ht="10.5" customHeight="1" thickBot="1" x14ac:dyDescent="0.25"/>
    <row r="5" spans="1:15" s="2" customFormat="1" ht="15" customHeight="1" x14ac:dyDescent="0.2">
      <c r="A5" s="298" t="s">
        <v>211</v>
      </c>
      <c r="B5" s="299" t="s">
        <v>3</v>
      </c>
      <c r="C5" s="138" t="s">
        <v>12</v>
      </c>
      <c r="D5" s="138" t="s">
        <v>48</v>
      </c>
      <c r="E5" s="138" t="s">
        <v>49</v>
      </c>
      <c r="F5" s="138" t="s">
        <v>115</v>
      </c>
      <c r="G5" s="138" t="s">
        <v>116</v>
      </c>
      <c r="H5" s="138" t="s">
        <v>117</v>
      </c>
      <c r="I5" s="138" t="s">
        <v>118</v>
      </c>
      <c r="J5" s="139" t="s">
        <v>119</v>
      </c>
    </row>
    <row r="6" spans="1:15" s="2" customFormat="1" ht="27" customHeight="1" x14ac:dyDescent="0.2">
      <c r="A6" s="49" t="s">
        <v>238</v>
      </c>
      <c r="B6" s="46" t="s">
        <v>246</v>
      </c>
      <c r="C6" s="181">
        <v>390</v>
      </c>
      <c r="D6" s="181">
        <v>253</v>
      </c>
      <c r="E6" s="181">
        <v>137</v>
      </c>
      <c r="F6" s="181">
        <v>12</v>
      </c>
      <c r="G6" s="181">
        <v>72</v>
      </c>
      <c r="H6" s="181">
        <v>152</v>
      </c>
      <c r="I6" s="181">
        <v>120</v>
      </c>
      <c r="J6" s="300">
        <v>34</v>
      </c>
    </row>
    <row r="7" spans="1:15" s="2" customFormat="1" ht="27" customHeight="1" x14ac:dyDescent="0.2">
      <c r="A7" s="49"/>
      <c r="B7" s="46">
        <v>2</v>
      </c>
      <c r="C7" s="181">
        <v>444</v>
      </c>
      <c r="D7" s="181">
        <v>282</v>
      </c>
      <c r="E7" s="181">
        <v>162</v>
      </c>
      <c r="F7" s="181">
        <v>18</v>
      </c>
      <c r="G7" s="181">
        <v>89</v>
      </c>
      <c r="H7" s="181">
        <v>176</v>
      </c>
      <c r="I7" s="181">
        <v>118</v>
      </c>
      <c r="J7" s="300">
        <v>43</v>
      </c>
    </row>
    <row r="8" spans="1:15" s="2" customFormat="1" ht="27" customHeight="1" x14ac:dyDescent="0.2">
      <c r="A8" s="49"/>
      <c r="B8" s="46">
        <v>3</v>
      </c>
      <c r="C8" s="181">
        <v>448</v>
      </c>
      <c r="D8" s="181">
        <v>286</v>
      </c>
      <c r="E8" s="181">
        <v>162</v>
      </c>
      <c r="F8" s="181">
        <v>23</v>
      </c>
      <c r="G8" s="181">
        <v>77</v>
      </c>
      <c r="H8" s="181">
        <v>171</v>
      </c>
      <c r="I8" s="181">
        <v>114</v>
      </c>
      <c r="J8" s="300">
        <v>63</v>
      </c>
    </row>
    <row r="9" spans="1:15" s="2" customFormat="1" ht="27" customHeight="1" x14ac:dyDescent="0.2">
      <c r="A9" s="49"/>
      <c r="B9" s="46">
        <v>4</v>
      </c>
      <c r="C9" s="181">
        <v>398</v>
      </c>
      <c r="D9" s="181">
        <v>256</v>
      </c>
      <c r="E9" s="181">
        <v>142</v>
      </c>
      <c r="F9" s="181">
        <v>17</v>
      </c>
      <c r="G9" s="181">
        <v>64</v>
      </c>
      <c r="H9" s="181">
        <v>133</v>
      </c>
      <c r="I9" s="181">
        <v>118</v>
      </c>
      <c r="J9" s="300">
        <v>66</v>
      </c>
      <c r="O9" s="14"/>
    </row>
    <row r="10" spans="1:15" s="2" customFormat="1" ht="27" customHeight="1" x14ac:dyDescent="0.2">
      <c r="A10" s="49"/>
      <c r="B10" s="46">
        <v>5</v>
      </c>
      <c r="C10" s="181">
        <v>405</v>
      </c>
      <c r="D10" s="181">
        <v>268</v>
      </c>
      <c r="E10" s="181">
        <v>137</v>
      </c>
      <c r="F10" s="181">
        <v>18</v>
      </c>
      <c r="G10" s="181">
        <v>71</v>
      </c>
      <c r="H10" s="181">
        <v>121</v>
      </c>
      <c r="I10" s="181">
        <v>122</v>
      </c>
      <c r="J10" s="300">
        <v>73</v>
      </c>
      <c r="K10" s="26"/>
    </row>
    <row r="11" spans="1:15" s="2" customFormat="1" ht="27" customHeight="1" thickBot="1" x14ac:dyDescent="0.25">
      <c r="A11" s="48"/>
      <c r="B11" s="47">
        <v>6</v>
      </c>
      <c r="C11" s="220">
        <v>419</v>
      </c>
      <c r="D11" s="220">
        <v>266</v>
      </c>
      <c r="E11" s="220">
        <v>153</v>
      </c>
      <c r="F11" s="220">
        <v>12</v>
      </c>
      <c r="G11" s="220">
        <v>57</v>
      </c>
      <c r="H11" s="220">
        <v>132</v>
      </c>
      <c r="I11" s="220">
        <v>147</v>
      </c>
      <c r="J11" s="301">
        <v>71</v>
      </c>
      <c r="K11" s="26"/>
    </row>
    <row r="12" spans="1:15" s="2" customFormat="1" ht="27" customHeight="1" x14ac:dyDescent="0.2">
      <c r="A12" s="1"/>
      <c r="B12" s="1"/>
      <c r="C12" s="1"/>
      <c r="D12" s="1"/>
      <c r="E12" s="1"/>
      <c r="F12" s="1"/>
      <c r="G12" s="312" t="s">
        <v>120</v>
      </c>
      <c r="H12" s="312"/>
      <c r="I12" s="312"/>
      <c r="J12" s="312"/>
      <c r="K12" s="26"/>
    </row>
    <row r="13" spans="1:15" ht="21" customHeight="1" x14ac:dyDescent="0.2">
      <c r="G13" s="312"/>
      <c r="H13" s="312"/>
      <c r="I13" s="312"/>
      <c r="J13" s="312"/>
    </row>
  </sheetData>
  <mergeCells count="3">
    <mergeCell ref="G13:J13"/>
    <mergeCell ref="A3:G3"/>
    <mergeCell ref="G12:J12"/>
  </mergeCells>
  <phoneticPr fontId="6"/>
  <hyperlinks>
    <hyperlink ref="A1" location="第11章目次!A1" display="第２章目次へもどる" xr:uid="{00000000-0004-0000-1000-000000000000}"/>
  </hyperlinks>
  <pageMargins left="0.78740157480314965" right="0.78740157480314965" top="0.55118110236220474" bottom="0.43307086614173229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3"/>
  <sheetViews>
    <sheetView showGridLines="0" topLeftCell="A2" workbookViewId="0">
      <selection activeCell="H16" sqref="H15:H16"/>
    </sheetView>
  </sheetViews>
  <sheetFormatPr defaultColWidth="9" defaultRowHeight="13" x14ac:dyDescent="0.2"/>
  <cols>
    <col min="1" max="2" width="4.6328125" style="1" customWidth="1"/>
    <col min="3" max="3" width="9" style="1"/>
    <col min="4" max="4" width="9" style="1" customWidth="1"/>
    <col min="5" max="5" width="9" style="1"/>
    <col min="6" max="6" width="9" style="1" customWidth="1"/>
    <col min="7" max="7" width="9" style="1"/>
    <col min="8" max="8" width="9" style="1" customWidth="1"/>
    <col min="9" max="9" width="9" style="1"/>
    <col min="10" max="10" width="9" style="1" customWidth="1"/>
    <col min="11" max="16384" width="9" style="1"/>
  </cols>
  <sheetData>
    <row r="1" spans="1:12" x14ac:dyDescent="0.2">
      <c r="A1" s="313" t="s">
        <v>161</v>
      </c>
      <c r="B1" s="313"/>
      <c r="C1" s="313"/>
      <c r="D1" s="313"/>
    </row>
    <row r="3" spans="1:12" ht="17.25" customHeight="1" x14ac:dyDescent="0.25">
      <c r="A3" s="326" t="s">
        <v>195</v>
      </c>
      <c r="B3" s="326"/>
      <c r="C3" s="326"/>
      <c r="D3" s="326"/>
      <c r="E3" s="326"/>
      <c r="F3" s="326"/>
      <c r="G3" s="326"/>
      <c r="H3" s="326"/>
      <c r="I3" s="326"/>
    </row>
    <row r="4" spans="1:12" ht="13.5" customHeight="1" thickBot="1" x14ac:dyDescent="0.25">
      <c r="J4" s="337" t="s">
        <v>204</v>
      </c>
      <c r="K4" s="337"/>
    </row>
    <row r="5" spans="1:12" s="2" customFormat="1" ht="33.75" customHeight="1" x14ac:dyDescent="0.2">
      <c r="A5" s="135" t="s">
        <v>211</v>
      </c>
      <c r="B5" s="136" t="s">
        <v>122</v>
      </c>
      <c r="C5" s="138" t="s">
        <v>123</v>
      </c>
      <c r="D5" s="137" t="s">
        <v>124</v>
      </c>
      <c r="E5" s="138" t="s">
        <v>125</v>
      </c>
      <c r="F5" s="156" t="s">
        <v>126</v>
      </c>
      <c r="G5" s="138" t="s">
        <v>127</v>
      </c>
      <c r="H5" s="156" t="s">
        <v>128</v>
      </c>
      <c r="I5" s="138" t="s">
        <v>129</v>
      </c>
      <c r="J5" s="302" t="s">
        <v>130</v>
      </c>
      <c r="K5" s="139" t="s">
        <v>131</v>
      </c>
    </row>
    <row r="6" spans="1:12" s="2" customFormat="1" ht="25.5" customHeight="1" x14ac:dyDescent="0.2">
      <c r="A6" s="49" t="s">
        <v>238</v>
      </c>
      <c r="B6" s="46" t="s">
        <v>246</v>
      </c>
      <c r="C6" s="23">
        <v>33618</v>
      </c>
      <c r="D6" s="24">
        <v>249</v>
      </c>
      <c r="E6" s="23">
        <v>2382</v>
      </c>
      <c r="F6" s="24">
        <v>1491</v>
      </c>
      <c r="G6" s="23">
        <v>5298</v>
      </c>
      <c r="H6" s="24">
        <v>339</v>
      </c>
      <c r="I6" s="23">
        <v>22196</v>
      </c>
      <c r="J6" s="24">
        <v>1663</v>
      </c>
      <c r="K6" s="25" t="s">
        <v>99</v>
      </c>
    </row>
    <row r="7" spans="1:12" s="2" customFormat="1" ht="25.5" customHeight="1" x14ac:dyDescent="0.2">
      <c r="A7" s="49"/>
      <c r="B7" s="46">
        <v>2</v>
      </c>
      <c r="C7" s="23">
        <v>28346</v>
      </c>
      <c r="D7" s="24">
        <v>128</v>
      </c>
      <c r="E7" s="23">
        <v>2388</v>
      </c>
      <c r="F7" s="24">
        <v>739</v>
      </c>
      <c r="G7" s="23">
        <v>5345</v>
      </c>
      <c r="H7" s="24">
        <v>280</v>
      </c>
      <c r="I7" s="23">
        <v>17872</v>
      </c>
      <c r="J7" s="24">
        <v>1594</v>
      </c>
      <c r="K7" s="22" t="s">
        <v>99</v>
      </c>
    </row>
    <row r="8" spans="1:12" s="2" customFormat="1" ht="25.5" customHeight="1" x14ac:dyDescent="0.2">
      <c r="A8" s="49"/>
      <c r="B8" s="46">
        <v>3</v>
      </c>
      <c r="C8" s="36">
        <v>26335</v>
      </c>
      <c r="D8" s="37">
        <v>186</v>
      </c>
      <c r="E8" s="36">
        <v>1706</v>
      </c>
      <c r="F8" s="37">
        <v>188</v>
      </c>
      <c r="G8" s="36">
        <v>5563</v>
      </c>
      <c r="H8" s="37">
        <v>308</v>
      </c>
      <c r="I8" s="36">
        <v>16910</v>
      </c>
      <c r="J8" s="37">
        <v>1474</v>
      </c>
      <c r="K8" s="38" t="s">
        <v>99</v>
      </c>
    </row>
    <row r="9" spans="1:12" ht="25.5" customHeight="1" x14ac:dyDescent="0.2">
      <c r="A9" s="303"/>
      <c r="B9" s="46">
        <v>4</v>
      </c>
      <c r="C9" s="36">
        <v>25693</v>
      </c>
      <c r="D9" s="36">
        <v>379</v>
      </c>
      <c r="E9" s="36">
        <v>1440</v>
      </c>
      <c r="F9" s="36">
        <v>277</v>
      </c>
      <c r="G9" s="36">
        <v>5360</v>
      </c>
      <c r="H9" s="36">
        <v>283</v>
      </c>
      <c r="I9" s="36">
        <v>16506</v>
      </c>
      <c r="J9" s="36">
        <v>1448</v>
      </c>
      <c r="K9" s="38" t="s">
        <v>99</v>
      </c>
    </row>
    <row r="10" spans="1:12" ht="25.5" customHeight="1" x14ac:dyDescent="0.2">
      <c r="A10" s="303"/>
      <c r="B10" s="46">
        <v>5</v>
      </c>
      <c r="C10" s="36">
        <v>25767</v>
      </c>
      <c r="D10" s="36">
        <v>200</v>
      </c>
      <c r="E10" s="36">
        <v>1450</v>
      </c>
      <c r="F10" s="36">
        <v>279</v>
      </c>
      <c r="G10" s="36">
        <v>5808</v>
      </c>
      <c r="H10" s="36">
        <v>194</v>
      </c>
      <c r="I10" s="36">
        <v>16389</v>
      </c>
      <c r="J10" s="36">
        <v>1447</v>
      </c>
      <c r="K10" s="38" t="s">
        <v>99</v>
      </c>
      <c r="L10" s="27"/>
    </row>
    <row r="11" spans="1:12" ht="25.5" customHeight="1" thickBot="1" x14ac:dyDescent="0.25">
      <c r="A11" s="304"/>
      <c r="B11" s="47">
        <v>6</v>
      </c>
      <c r="C11" s="305">
        <v>26302</v>
      </c>
      <c r="D11" s="305">
        <v>199</v>
      </c>
      <c r="E11" s="305">
        <v>1391</v>
      </c>
      <c r="F11" s="305">
        <v>279</v>
      </c>
      <c r="G11" s="305">
        <v>5729</v>
      </c>
      <c r="H11" s="305">
        <v>170</v>
      </c>
      <c r="I11" s="305">
        <v>17043</v>
      </c>
      <c r="J11" s="305">
        <v>1491</v>
      </c>
      <c r="K11" s="306" t="s">
        <v>99</v>
      </c>
      <c r="L11" s="27"/>
    </row>
    <row r="12" spans="1:12" ht="25.5" customHeight="1" x14ac:dyDescent="0.2">
      <c r="G12" s="312" t="s">
        <v>120</v>
      </c>
      <c r="H12" s="312"/>
      <c r="I12" s="312"/>
      <c r="J12" s="312"/>
      <c r="K12" s="312"/>
      <c r="L12" s="27"/>
    </row>
    <row r="13" spans="1:12" ht="21" customHeight="1" x14ac:dyDescent="0.2">
      <c r="G13" s="312"/>
      <c r="H13" s="312"/>
      <c r="I13" s="312"/>
      <c r="J13" s="312"/>
      <c r="K13" s="312"/>
    </row>
  </sheetData>
  <mergeCells count="5">
    <mergeCell ref="J4:K4"/>
    <mergeCell ref="G13:K13"/>
    <mergeCell ref="A1:D1"/>
    <mergeCell ref="A3:I3"/>
    <mergeCell ref="G12:K12"/>
  </mergeCells>
  <phoneticPr fontId="6"/>
  <hyperlinks>
    <hyperlink ref="A1" location="第11章目次!A1" display="第２章目次へもどる" xr:uid="{00000000-0004-0000-1100-000000000000}"/>
  </hyperlinks>
  <pageMargins left="0.2" right="0.41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6"/>
  <sheetViews>
    <sheetView showGridLines="0" zoomScaleNormal="100" workbookViewId="0">
      <selection activeCell="L23" sqref="L23"/>
    </sheetView>
  </sheetViews>
  <sheetFormatPr defaultRowHeight="13" x14ac:dyDescent="0.2"/>
  <cols>
    <col min="1" max="2" width="4.6328125" customWidth="1"/>
    <col min="3" max="12" width="9" customWidth="1"/>
  </cols>
  <sheetData>
    <row r="1" spans="1:12" s="1" customFormat="1" x14ac:dyDescent="0.2">
      <c r="A1" s="313" t="s">
        <v>161</v>
      </c>
      <c r="B1" s="313"/>
      <c r="C1" s="313"/>
      <c r="D1" s="313"/>
    </row>
    <row r="2" spans="1:12" s="1" customFormat="1" x14ac:dyDescent="0.2"/>
    <row r="3" spans="1:12" ht="18.75" customHeight="1" x14ac:dyDescent="0.3">
      <c r="A3" s="394" t="s">
        <v>196</v>
      </c>
      <c r="B3" s="394"/>
      <c r="C3" s="394"/>
      <c r="D3" s="394"/>
      <c r="E3" s="394"/>
      <c r="F3" s="110"/>
      <c r="G3" s="110"/>
      <c r="H3" s="110"/>
      <c r="I3" s="110"/>
      <c r="J3" s="110"/>
      <c r="K3" s="110"/>
      <c r="L3" s="110"/>
    </row>
    <row r="4" spans="1:12" ht="13.5" customHeight="1" thickBo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1"/>
      <c r="K4" s="395" t="s">
        <v>121</v>
      </c>
      <c r="L4" s="395"/>
    </row>
    <row r="5" spans="1:12" ht="15" customHeight="1" x14ac:dyDescent="0.2">
      <c r="A5" s="396" t="s">
        <v>211</v>
      </c>
      <c r="B5" s="398" t="s">
        <v>132</v>
      </c>
      <c r="C5" s="400" t="s">
        <v>133</v>
      </c>
      <c r="D5" s="402" t="s">
        <v>134</v>
      </c>
      <c r="E5" s="403"/>
      <c r="F5" s="403"/>
      <c r="G5" s="403"/>
      <c r="H5" s="403"/>
      <c r="I5" s="403"/>
      <c r="J5" s="403"/>
      <c r="K5" s="404"/>
      <c r="L5" s="405" t="s">
        <v>135</v>
      </c>
    </row>
    <row r="6" spans="1:12" ht="15" customHeight="1" x14ac:dyDescent="0.2">
      <c r="A6" s="397"/>
      <c r="B6" s="399"/>
      <c r="C6" s="401"/>
      <c r="D6" s="112" t="s">
        <v>136</v>
      </c>
      <c r="E6" s="113" t="s">
        <v>137</v>
      </c>
      <c r="F6" s="114" t="s">
        <v>138</v>
      </c>
      <c r="G6" s="113" t="s">
        <v>139</v>
      </c>
      <c r="H6" s="114" t="s">
        <v>140</v>
      </c>
      <c r="I6" s="112" t="s">
        <v>141</v>
      </c>
      <c r="J6" s="112" t="s">
        <v>142</v>
      </c>
      <c r="K6" s="115" t="s">
        <v>143</v>
      </c>
      <c r="L6" s="406"/>
    </row>
    <row r="7" spans="1:12" ht="8.25" customHeight="1" x14ac:dyDescent="0.2">
      <c r="A7" s="116"/>
      <c r="B7" s="117"/>
      <c r="C7" s="118"/>
      <c r="D7" s="119"/>
      <c r="E7" s="120"/>
      <c r="F7" s="121"/>
      <c r="G7" s="120"/>
      <c r="H7" s="121"/>
      <c r="I7" s="119"/>
      <c r="J7" s="122"/>
      <c r="K7" s="122"/>
      <c r="L7" s="123"/>
    </row>
    <row r="8" spans="1:12" x14ac:dyDescent="0.2">
      <c r="A8" s="116" t="s">
        <v>238</v>
      </c>
      <c r="B8" s="117">
        <v>2</v>
      </c>
      <c r="C8" s="118">
        <v>1908</v>
      </c>
      <c r="D8" s="118">
        <v>292</v>
      </c>
      <c r="E8" s="124">
        <v>337</v>
      </c>
      <c r="F8" s="125">
        <v>511</v>
      </c>
      <c r="G8" s="124">
        <v>412</v>
      </c>
      <c r="H8" s="125">
        <v>347</v>
      </c>
      <c r="I8" s="118">
        <v>295</v>
      </c>
      <c r="J8" s="118">
        <v>178</v>
      </c>
      <c r="K8" s="118">
        <v>2372</v>
      </c>
      <c r="L8" s="126">
        <v>7</v>
      </c>
    </row>
    <row r="9" spans="1:12" x14ac:dyDescent="0.2">
      <c r="A9" s="116"/>
      <c r="B9" s="117"/>
      <c r="C9" s="118"/>
      <c r="D9" s="127">
        <v>-12.3</v>
      </c>
      <c r="E9" s="128">
        <v>-14.2</v>
      </c>
      <c r="F9" s="129">
        <v>-21.6</v>
      </c>
      <c r="G9" s="128">
        <v>-17.399999999999999</v>
      </c>
      <c r="H9" s="129">
        <v>-14.6</v>
      </c>
      <c r="I9" s="127">
        <v>-12.4</v>
      </c>
      <c r="J9" s="127">
        <v>-7.5</v>
      </c>
      <c r="K9" s="127">
        <v>-100</v>
      </c>
      <c r="L9" s="123"/>
    </row>
    <row r="10" spans="1:12" ht="8.25" customHeight="1" x14ac:dyDescent="0.2">
      <c r="A10" s="116"/>
      <c r="B10" s="117"/>
      <c r="C10" s="118"/>
      <c r="D10" s="119"/>
      <c r="E10" s="120"/>
      <c r="F10" s="121"/>
      <c r="G10" s="120"/>
      <c r="H10" s="121"/>
      <c r="I10" s="119"/>
      <c r="J10" s="122"/>
      <c r="K10" s="119"/>
      <c r="L10" s="123"/>
    </row>
    <row r="11" spans="1:12" x14ac:dyDescent="0.2">
      <c r="A11" s="116"/>
      <c r="B11" s="117">
        <v>3</v>
      </c>
      <c r="C11" s="118">
        <v>1403</v>
      </c>
      <c r="D11" s="118">
        <v>319</v>
      </c>
      <c r="E11" s="124">
        <v>339</v>
      </c>
      <c r="F11" s="125">
        <v>546</v>
      </c>
      <c r="G11" s="124">
        <v>421</v>
      </c>
      <c r="H11" s="125">
        <v>342</v>
      </c>
      <c r="I11" s="118">
        <v>296</v>
      </c>
      <c r="J11" s="118">
        <v>185</v>
      </c>
      <c r="K11" s="118">
        <v>2448</v>
      </c>
      <c r="L11" s="126">
        <v>10</v>
      </c>
    </row>
    <row r="12" spans="1:12" x14ac:dyDescent="0.2">
      <c r="A12" s="116"/>
      <c r="B12" s="117"/>
      <c r="C12" s="118"/>
      <c r="D12" s="127">
        <v>-13</v>
      </c>
      <c r="E12" s="128">
        <v>-13.8</v>
      </c>
      <c r="F12" s="129">
        <v>-22.3</v>
      </c>
      <c r="G12" s="128">
        <v>-17.2</v>
      </c>
      <c r="H12" s="129">
        <v>-14</v>
      </c>
      <c r="I12" s="127">
        <v>-12.1</v>
      </c>
      <c r="J12" s="127">
        <v>-7.6</v>
      </c>
      <c r="K12" s="127">
        <v>-100</v>
      </c>
      <c r="L12" s="123"/>
    </row>
    <row r="13" spans="1:12" ht="8.25" customHeight="1" x14ac:dyDescent="0.2">
      <c r="A13" s="116"/>
      <c r="B13" s="117"/>
      <c r="C13" s="118"/>
      <c r="D13" s="119"/>
      <c r="E13" s="120"/>
      <c r="F13" s="121"/>
      <c r="G13" s="120"/>
      <c r="H13" s="121"/>
      <c r="I13" s="119"/>
      <c r="J13" s="122"/>
      <c r="K13" s="122"/>
      <c r="L13" s="123"/>
    </row>
    <row r="14" spans="1:12" x14ac:dyDescent="0.2">
      <c r="A14" s="116"/>
      <c r="B14" s="117">
        <v>4</v>
      </c>
      <c r="C14" s="118">
        <v>2286</v>
      </c>
      <c r="D14" s="118">
        <v>358</v>
      </c>
      <c r="E14" s="124">
        <v>323</v>
      </c>
      <c r="F14" s="125">
        <v>551</v>
      </c>
      <c r="G14" s="124">
        <v>411</v>
      </c>
      <c r="H14" s="125">
        <v>357</v>
      </c>
      <c r="I14" s="118">
        <v>296</v>
      </c>
      <c r="J14" s="118">
        <v>192</v>
      </c>
      <c r="K14" s="118">
        <v>2488</v>
      </c>
      <c r="L14" s="126">
        <v>12</v>
      </c>
    </row>
    <row r="15" spans="1:12" ht="13.5" customHeight="1" x14ac:dyDescent="0.2">
      <c r="A15" s="116"/>
      <c r="B15" s="117"/>
      <c r="C15" s="118"/>
      <c r="D15" s="127">
        <v>-14.4</v>
      </c>
      <c r="E15" s="128">
        <v>-13</v>
      </c>
      <c r="F15" s="129">
        <v>-22.1</v>
      </c>
      <c r="G15" s="128">
        <v>-16.5</v>
      </c>
      <c r="H15" s="129">
        <v>-14.3</v>
      </c>
      <c r="I15" s="127">
        <v>-12</v>
      </c>
      <c r="J15" s="127">
        <v>-7.7</v>
      </c>
      <c r="K15" s="127">
        <v>-100</v>
      </c>
      <c r="L15" s="123"/>
    </row>
    <row r="16" spans="1:12" ht="8.25" customHeight="1" x14ac:dyDescent="0.2">
      <c r="A16" s="116"/>
      <c r="B16" s="117"/>
      <c r="C16" s="124"/>
      <c r="D16" s="128"/>
      <c r="E16" s="128"/>
      <c r="F16" s="128"/>
      <c r="G16" s="128"/>
      <c r="H16" s="128"/>
      <c r="I16" s="128"/>
      <c r="J16" s="128"/>
      <c r="K16" s="128"/>
      <c r="L16" s="123"/>
    </row>
    <row r="17" spans="1:12" x14ac:dyDescent="0.2">
      <c r="A17" s="116"/>
      <c r="B17" s="117">
        <v>5</v>
      </c>
      <c r="C17" s="124">
        <v>2344</v>
      </c>
      <c r="D17" s="118">
        <v>371</v>
      </c>
      <c r="E17" s="124">
        <v>313</v>
      </c>
      <c r="F17" s="125">
        <v>602</v>
      </c>
      <c r="G17" s="124">
        <v>398</v>
      </c>
      <c r="H17" s="125">
        <v>355</v>
      </c>
      <c r="I17" s="118">
        <v>336</v>
      </c>
      <c r="J17" s="118">
        <v>176</v>
      </c>
      <c r="K17" s="118">
        <v>2551</v>
      </c>
      <c r="L17" s="126">
        <v>12</v>
      </c>
    </row>
    <row r="18" spans="1:12" ht="12.75" customHeight="1" x14ac:dyDescent="0.2">
      <c r="A18" s="116"/>
      <c r="B18" s="117"/>
      <c r="C18" s="124"/>
      <c r="D18" s="128">
        <v>-14.5</v>
      </c>
      <c r="E18" s="128">
        <v>-12.3</v>
      </c>
      <c r="F18" s="128">
        <v>-23.6</v>
      </c>
      <c r="G18" s="128">
        <v>-15.6</v>
      </c>
      <c r="H18" s="128">
        <v>-13.9</v>
      </c>
      <c r="I18" s="128">
        <v>-13.2</v>
      </c>
      <c r="J18" s="128">
        <v>-6.9</v>
      </c>
      <c r="K18" s="128">
        <v>-100</v>
      </c>
      <c r="L18" s="123"/>
    </row>
    <row r="19" spans="1:12" ht="8.25" customHeight="1" x14ac:dyDescent="0.2">
      <c r="A19" s="116"/>
      <c r="B19" s="117"/>
      <c r="C19" s="124"/>
      <c r="D19" s="128"/>
      <c r="E19" s="128"/>
      <c r="F19" s="128"/>
      <c r="G19" s="128"/>
      <c r="H19" s="128"/>
      <c r="I19" s="128"/>
      <c r="J19" s="128"/>
      <c r="K19" s="128"/>
      <c r="L19" s="123"/>
    </row>
    <row r="20" spans="1:12" ht="13.5" customHeight="1" x14ac:dyDescent="0.2">
      <c r="A20" s="116"/>
      <c r="B20" s="117">
        <v>6</v>
      </c>
      <c r="C20" s="124">
        <v>2357</v>
      </c>
      <c r="D20" s="130">
        <v>344</v>
      </c>
      <c r="E20" s="130">
        <v>316</v>
      </c>
      <c r="F20" s="130">
        <v>606</v>
      </c>
      <c r="G20" s="130">
        <v>437</v>
      </c>
      <c r="H20" s="130">
        <v>329</v>
      </c>
      <c r="I20" s="130">
        <v>336</v>
      </c>
      <c r="J20" s="130">
        <v>198</v>
      </c>
      <c r="K20" s="130">
        <v>2566</v>
      </c>
      <c r="L20" s="131">
        <v>29</v>
      </c>
    </row>
    <row r="21" spans="1:12" ht="13.5" customHeight="1" x14ac:dyDescent="0.2">
      <c r="A21" s="116"/>
      <c r="B21" s="117"/>
      <c r="C21" s="124"/>
      <c r="D21" s="128">
        <v>-13.4</v>
      </c>
      <c r="E21" s="128">
        <v>-12.3</v>
      </c>
      <c r="F21" s="128">
        <v>-23.6</v>
      </c>
      <c r="G21" s="128">
        <v>-17.100000000000001</v>
      </c>
      <c r="H21" s="128">
        <v>-12.8</v>
      </c>
      <c r="I21" s="128">
        <v>-13.1</v>
      </c>
      <c r="J21" s="128">
        <v>-7.7</v>
      </c>
      <c r="K21" s="128">
        <v>-100</v>
      </c>
      <c r="L21" s="123"/>
    </row>
    <row r="22" spans="1:12" ht="8.25" customHeight="1" x14ac:dyDescent="0.2">
      <c r="A22" s="116"/>
      <c r="B22" s="117"/>
      <c r="C22" s="124"/>
      <c r="D22" s="128"/>
      <c r="E22" s="128"/>
      <c r="F22" s="128"/>
      <c r="G22" s="128"/>
      <c r="H22" s="128"/>
      <c r="I22" s="128"/>
      <c r="J22" s="128"/>
      <c r="K22" s="128"/>
      <c r="L22" s="123"/>
    </row>
    <row r="23" spans="1:12" x14ac:dyDescent="0.2">
      <c r="A23" s="49"/>
      <c r="B23" s="46">
        <v>7</v>
      </c>
      <c r="C23" s="307">
        <v>1814</v>
      </c>
      <c r="D23" s="308">
        <v>332</v>
      </c>
      <c r="E23" s="309">
        <v>360</v>
      </c>
      <c r="F23" s="309">
        <v>602</v>
      </c>
      <c r="G23" s="309">
        <v>447</v>
      </c>
      <c r="H23" s="309">
        <v>353</v>
      </c>
      <c r="I23" s="309">
        <v>335</v>
      </c>
      <c r="J23" s="309">
        <v>167</v>
      </c>
      <c r="K23" s="308">
        <v>2596</v>
      </c>
      <c r="L23" s="310">
        <v>16</v>
      </c>
    </row>
    <row r="24" spans="1:12" ht="13.5" thickBot="1" x14ac:dyDescent="0.25">
      <c r="A24" s="48"/>
      <c r="B24" s="47"/>
      <c r="C24" s="132"/>
      <c r="D24" s="133">
        <v>-12.8</v>
      </c>
      <c r="E24" s="133">
        <v>-13.9</v>
      </c>
      <c r="F24" s="133">
        <v>-23.2</v>
      </c>
      <c r="G24" s="133">
        <v>-17.2</v>
      </c>
      <c r="H24" s="133">
        <v>-13.6</v>
      </c>
      <c r="I24" s="133">
        <v>-12.9</v>
      </c>
      <c r="J24" s="133">
        <v>-6.4</v>
      </c>
      <c r="K24" s="133">
        <v>-100</v>
      </c>
      <c r="L24" s="103"/>
    </row>
    <row r="25" spans="1:12" ht="21" customHeight="1" x14ac:dyDescent="0.2">
      <c r="A25" s="1" t="s">
        <v>144</v>
      </c>
      <c r="B25" s="1"/>
      <c r="C25" s="1"/>
      <c r="D25" s="1"/>
      <c r="E25" s="1"/>
      <c r="F25" s="1"/>
      <c r="G25" s="1"/>
      <c r="H25" s="1"/>
      <c r="I25" s="1"/>
      <c r="J25" s="4"/>
      <c r="K25" s="338" t="s">
        <v>83</v>
      </c>
      <c r="L25" s="338"/>
    </row>
    <row r="26" spans="1:12" x14ac:dyDescent="0.2">
      <c r="A26" s="1" t="s">
        <v>145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9">
    <mergeCell ref="A1:D1"/>
    <mergeCell ref="K25:L25"/>
    <mergeCell ref="A3:E3"/>
    <mergeCell ref="K4:L4"/>
    <mergeCell ref="A5:A6"/>
    <mergeCell ref="B5:B6"/>
    <mergeCell ref="C5:C6"/>
    <mergeCell ref="D5:K5"/>
    <mergeCell ref="L5:L6"/>
  </mergeCells>
  <phoneticPr fontId="6"/>
  <hyperlinks>
    <hyperlink ref="A1" location="第11章目次!A1" display="第２章目次へもどる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BC1F-55EF-438D-9151-6452F0376712}">
  <dimension ref="A1"/>
  <sheetViews>
    <sheetView workbookViewId="0"/>
  </sheetViews>
  <sheetFormatPr defaultRowHeight="13" x14ac:dyDescent="0.2"/>
  <sheetData/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zoomScaleNormal="100" zoomScaleSheetLayoutView="100" workbookViewId="0">
      <selection activeCell="A3" sqref="A3:H13"/>
    </sheetView>
  </sheetViews>
  <sheetFormatPr defaultColWidth="9" defaultRowHeight="13" x14ac:dyDescent="0.2"/>
  <cols>
    <col min="1" max="2" width="5.08984375" style="1" customWidth="1"/>
    <col min="3" max="8" width="12.36328125" style="1" customWidth="1"/>
    <col min="9" max="9" width="9" style="1" customWidth="1"/>
    <col min="10" max="16384" width="9" style="1"/>
  </cols>
  <sheetData>
    <row r="1" spans="1:8" x14ac:dyDescent="0.2">
      <c r="A1" s="21" t="s">
        <v>161</v>
      </c>
      <c r="B1" s="21"/>
    </row>
    <row r="3" spans="1:8" ht="16.5" x14ac:dyDescent="0.25">
      <c r="A3" s="134" t="s">
        <v>146</v>
      </c>
      <c r="B3" s="134"/>
    </row>
    <row r="4" spans="1:8" ht="6" customHeight="1" x14ac:dyDescent="0.25">
      <c r="A4" s="134"/>
      <c r="B4" s="134"/>
    </row>
    <row r="5" spans="1:8" ht="13.5" thickBot="1" x14ac:dyDescent="0.25">
      <c r="A5" s="1" t="s">
        <v>2</v>
      </c>
    </row>
    <row r="6" spans="1:8" ht="21.75" customHeight="1" x14ac:dyDescent="0.2">
      <c r="A6" s="135" t="s">
        <v>211</v>
      </c>
      <c r="B6" s="136" t="s">
        <v>3</v>
      </c>
      <c r="C6" s="137" t="s">
        <v>4</v>
      </c>
      <c r="D6" s="137" t="s">
        <v>5</v>
      </c>
      <c r="E6" s="138" t="s">
        <v>6</v>
      </c>
      <c r="F6" s="138" t="s">
        <v>7</v>
      </c>
      <c r="G6" s="137" t="s">
        <v>8</v>
      </c>
      <c r="H6" s="139" t="s">
        <v>9</v>
      </c>
    </row>
    <row r="7" spans="1:8" ht="21.75" customHeight="1" x14ac:dyDescent="0.2">
      <c r="A7" s="49" t="s">
        <v>237</v>
      </c>
      <c r="B7" s="46" t="s">
        <v>245</v>
      </c>
      <c r="C7" s="140">
        <v>864635</v>
      </c>
      <c r="D7" s="140">
        <v>233869</v>
      </c>
      <c r="E7" s="141">
        <v>449195</v>
      </c>
      <c r="F7" s="141">
        <v>145878</v>
      </c>
      <c r="G7" s="140">
        <v>339</v>
      </c>
      <c r="H7" s="142">
        <v>35354</v>
      </c>
    </row>
    <row r="8" spans="1:8" ht="21.75" customHeight="1" x14ac:dyDescent="0.2">
      <c r="A8" s="49"/>
      <c r="B8" s="46">
        <v>2</v>
      </c>
      <c r="C8" s="140">
        <v>826156</v>
      </c>
      <c r="D8" s="140">
        <v>216026</v>
      </c>
      <c r="E8" s="141">
        <v>444544</v>
      </c>
      <c r="F8" s="141">
        <v>140110</v>
      </c>
      <c r="G8" s="140">
        <v>94</v>
      </c>
      <c r="H8" s="142">
        <v>25382</v>
      </c>
    </row>
    <row r="9" spans="1:8" ht="21.75" customHeight="1" x14ac:dyDescent="0.2">
      <c r="A9" s="49"/>
      <c r="B9" s="46">
        <v>3</v>
      </c>
      <c r="C9" s="140">
        <v>814244</v>
      </c>
      <c r="D9" s="140">
        <v>214905</v>
      </c>
      <c r="E9" s="141">
        <v>428091</v>
      </c>
      <c r="F9" s="141">
        <v>137891</v>
      </c>
      <c r="G9" s="140">
        <v>91</v>
      </c>
      <c r="H9" s="142">
        <v>33266</v>
      </c>
    </row>
    <row r="10" spans="1:8" ht="21.75" customHeight="1" x14ac:dyDescent="0.2">
      <c r="A10" s="49"/>
      <c r="B10" s="46">
        <v>4</v>
      </c>
      <c r="C10" s="140">
        <v>768655</v>
      </c>
      <c r="D10" s="140">
        <v>225615</v>
      </c>
      <c r="E10" s="141">
        <v>359459</v>
      </c>
      <c r="F10" s="141">
        <v>145410</v>
      </c>
      <c r="G10" s="140">
        <v>235</v>
      </c>
      <c r="H10" s="142">
        <v>37936</v>
      </c>
    </row>
    <row r="11" spans="1:8" ht="21.75" customHeight="1" x14ac:dyDescent="0.2">
      <c r="A11" s="49"/>
      <c r="B11" s="46">
        <v>5</v>
      </c>
      <c r="C11" s="140">
        <v>849155</v>
      </c>
      <c r="D11" s="140">
        <v>230194</v>
      </c>
      <c r="E11" s="141">
        <v>434495</v>
      </c>
      <c r="F11" s="141">
        <v>147570</v>
      </c>
      <c r="G11" s="140">
        <v>438</v>
      </c>
      <c r="H11" s="142">
        <v>36458</v>
      </c>
    </row>
    <row r="12" spans="1:8" ht="21.75" customHeight="1" thickBot="1" x14ac:dyDescent="0.25">
      <c r="A12" s="48"/>
      <c r="B12" s="47">
        <v>6</v>
      </c>
      <c r="C12" s="143">
        <v>841329</v>
      </c>
      <c r="D12" s="143">
        <v>232104</v>
      </c>
      <c r="E12" s="143">
        <v>425621</v>
      </c>
      <c r="F12" s="143">
        <v>144230</v>
      </c>
      <c r="G12" s="143">
        <v>408</v>
      </c>
      <c r="H12" s="144">
        <v>38966</v>
      </c>
    </row>
    <row r="13" spans="1:8" ht="21.75" customHeight="1" x14ac:dyDescent="0.2">
      <c r="G13" s="312" t="s">
        <v>10</v>
      </c>
      <c r="H13" s="312"/>
    </row>
    <row r="14" spans="1:8" ht="21.75" customHeight="1" x14ac:dyDescent="0.2">
      <c r="G14" s="312"/>
      <c r="H14" s="312"/>
    </row>
  </sheetData>
  <sheetProtection formatCells="0"/>
  <mergeCells count="2">
    <mergeCell ref="G14:H14"/>
    <mergeCell ref="G13:H13"/>
  </mergeCells>
  <phoneticPr fontId="6"/>
  <hyperlinks>
    <hyperlink ref="A1" location="第11章目次!A1" display="第２章目次へもどる" xr:uid="{00000000-0004-0000-02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showGridLines="0" zoomScaleNormal="100" zoomScaleSheetLayoutView="100" workbookViewId="0">
      <selection activeCell="E19" sqref="E19"/>
    </sheetView>
  </sheetViews>
  <sheetFormatPr defaultColWidth="9" defaultRowHeight="13" x14ac:dyDescent="0.2"/>
  <cols>
    <col min="1" max="2" width="4.6328125" style="1" customWidth="1"/>
    <col min="3" max="5" width="6.90625" style="1" customWidth="1"/>
    <col min="6" max="6" width="6.7265625" style="1" customWidth="1"/>
    <col min="7" max="7" width="6.90625" style="1" customWidth="1"/>
    <col min="8" max="8" width="6.7265625" style="1" customWidth="1"/>
    <col min="9" max="9" width="6.90625" style="1" customWidth="1"/>
    <col min="10" max="10" width="6.7265625" style="1" customWidth="1"/>
    <col min="11" max="12" width="6.6328125" style="1" customWidth="1"/>
    <col min="13" max="14" width="6.90625" style="1" customWidth="1"/>
    <col min="15" max="16384" width="9" style="1"/>
  </cols>
  <sheetData>
    <row r="1" spans="1:14" x14ac:dyDescent="0.2">
      <c r="A1" s="313" t="s">
        <v>161</v>
      </c>
      <c r="B1" s="313"/>
      <c r="C1" s="313"/>
      <c r="D1" s="313"/>
    </row>
    <row r="3" spans="1:14" ht="16.5" x14ac:dyDescent="0.25">
      <c r="A3" s="134" t="s">
        <v>147</v>
      </c>
      <c r="B3" s="134"/>
    </row>
    <row r="4" spans="1:14" ht="6" customHeight="1" thickBot="1" x14ac:dyDescent="0.25"/>
    <row r="5" spans="1:14" s="2" customFormat="1" ht="16.5" customHeight="1" x14ac:dyDescent="0.2">
      <c r="A5" s="317" t="s">
        <v>211</v>
      </c>
      <c r="B5" s="319" t="s">
        <v>11</v>
      </c>
      <c r="C5" s="314" t="s">
        <v>12</v>
      </c>
      <c r="D5" s="315"/>
      <c r="E5" s="314" t="s">
        <v>13</v>
      </c>
      <c r="F5" s="315"/>
      <c r="G5" s="314" t="s">
        <v>14</v>
      </c>
      <c r="H5" s="315"/>
      <c r="I5" s="314" t="s">
        <v>15</v>
      </c>
      <c r="J5" s="315"/>
      <c r="K5" s="314" t="s">
        <v>16</v>
      </c>
      <c r="L5" s="315"/>
      <c r="M5" s="314" t="s">
        <v>0</v>
      </c>
      <c r="N5" s="316"/>
    </row>
    <row r="6" spans="1:14" s="2" customFormat="1" ht="16.5" customHeight="1" x14ac:dyDescent="0.2">
      <c r="A6" s="318"/>
      <c r="B6" s="320"/>
      <c r="C6" s="145" t="s">
        <v>1</v>
      </c>
      <c r="D6" s="145" t="s">
        <v>17</v>
      </c>
      <c r="E6" s="145" t="s">
        <v>1</v>
      </c>
      <c r="F6" s="145" t="s">
        <v>17</v>
      </c>
      <c r="G6" s="145" t="s">
        <v>1</v>
      </c>
      <c r="H6" s="145" t="s">
        <v>17</v>
      </c>
      <c r="I6" s="145" t="s">
        <v>18</v>
      </c>
      <c r="J6" s="145" t="s">
        <v>17</v>
      </c>
      <c r="K6" s="146" t="s">
        <v>18</v>
      </c>
      <c r="L6" s="145" t="s">
        <v>17</v>
      </c>
      <c r="M6" s="146" t="s">
        <v>18</v>
      </c>
      <c r="N6" s="147" t="s">
        <v>19</v>
      </c>
    </row>
    <row r="7" spans="1:14" s="2" customFormat="1" ht="22.5" customHeight="1" x14ac:dyDescent="0.2">
      <c r="A7" s="49" t="s">
        <v>237</v>
      </c>
      <c r="B7" s="46" t="s">
        <v>245</v>
      </c>
      <c r="C7" s="148">
        <v>13681</v>
      </c>
      <c r="D7" s="148">
        <v>15883</v>
      </c>
      <c r="E7" s="148">
        <v>4129</v>
      </c>
      <c r="F7" s="148">
        <v>4918</v>
      </c>
      <c r="G7" s="148">
        <v>3992</v>
      </c>
      <c r="H7" s="148">
        <v>4509</v>
      </c>
      <c r="I7" s="148">
        <v>4289</v>
      </c>
      <c r="J7" s="148">
        <v>5122</v>
      </c>
      <c r="K7" s="149">
        <v>29</v>
      </c>
      <c r="L7" s="148">
        <v>41</v>
      </c>
      <c r="M7" s="149">
        <v>1242</v>
      </c>
      <c r="N7" s="150">
        <v>1293</v>
      </c>
    </row>
    <row r="8" spans="1:14" s="2" customFormat="1" ht="22.5" customHeight="1" x14ac:dyDescent="0.2">
      <c r="A8" s="49"/>
      <c r="B8" s="46">
        <v>2</v>
      </c>
      <c r="C8" s="148">
        <v>13128</v>
      </c>
      <c r="D8" s="148">
        <v>14856</v>
      </c>
      <c r="E8" s="148">
        <v>3923</v>
      </c>
      <c r="F8" s="148">
        <v>4552</v>
      </c>
      <c r="G8" s="148">
        <v>3774</v>
      </c>
      <c r="H8" s="148">
        <v>4190</v>
      </c>
      <c r="I8" s="148">
        <v>4191</v>
      </c>
      <c r="J8" s="148">
        <v>4849</v>
      </c>
      <c r="K8" s="149">
        <v>12</v>
      </c>
      <c r="L8" s="148">
        <v>12</v>
      </c>
      <c r="M8" s="10">
        <v>1228</v>
      </c>
      <c r="N8" s="11">
        <v>1253</v>
      </c>
    </row>
    <row r="9" spans="1:14" s="2" customFormat="1" ht="22.5" customHeight="1" x14ac:dyDescent="0.2">
      <c r="A9" s="49"/>
      <c r="B9" s="46">
        <v>3</v>
      </c>
      <c r="C9" s="148">
        <v>13076</v>
      </c>
      <c r="D9" s="148">
        <v>14884</v>
      </c>
      <c r="E9" s="148">
        <v>3970</v>
      </c>
      <c r="F9" s="148">
        <v>4627</v>
      </c>
      <c r="G9" s="148">
        <v>3713</v>
      </c>
      <c r="H9" s="148">
        <v>4167</v>
      </c>
      <c r="I9" s="148">
        <v>4176</v>
      </c>
      <c r="J9" s="148">
        <v>4845</v>
      </c>
      <c r="K9" s="149">
        <v>13</v>
      </c>
      <c r="L9" s="148">
        <v>13</v>
      </c>
      <c r="M9" s="12">
        <v>1204</v>
      </c>
      <c r="N9" s="13">
        <v>1232</v>
      </c>
    </row>
    <row r="10" spans="1:14" s="2" customFormat="1" ht="22.5" customHeight="1" x14ac:dyDescent="0.2">
      <c r="A10" s="49"/>
      <c r="B10" s="46">
        <v>4</v>
      </c>
      <c r="C10" s="29">
        <v>13718</v>
      </c>
      <c r="D10" s="29">
        <v>15507</v>
      </c>
      <c r="E10" s="29">
        <v>4213</v>
      </c>
      <c r="F10" s="29">
        <v>4886</v>
      </c>
      <c r="G10" s="29">
        <v>3853</v>
      </c>
      <c r="H10" s="29">
        <v>4293</v>
      </c>
      <c r="I10" s="29">
        <v>4352</v>
      </c>
      <c r="J10" s="29">
        <v>4999</v>
      </c>
      <c r="K10" s="12">
        <v>37</v>
      </c>
      <c r="L10" s="29">
        <v>37</v>
      </c>
      <c r="M10" s="12">
        <v>1263</v>
      </c>
      <c r="N10" s="13">
        <v>1292</v>
      </c>
    </row>
    <row r="11" spans="1:14" s="2" customFormat="1" ht="22.5" customHeight="1" x14ac:dyDescent="0.2">
      <c r="A11" s="49"/>
      <c r="B11" s="46">
        <v>5</v>
      </c>
      <c r="C11" s="29">
        <f>E11+G11+I11+K11+M11</f>
        <v>13830</v>
      </c>
      <c r="D11" s="29">
        <f>F11+H11+J11+L11+N11</f>
        <v>15465</v>
      </c>
      <c r="E11" s="29">
        <v>4270</v>
      </c>
      <c r="F11" s="29">
        <v>4889</v>
      </c>
      <c r="G11" s="29">
        <v>3882</v>
      </c>
      <c r="H11" s="29">
        <v>4289</v>
      </c>
      <c r="I11" s="29">
        <v>4351</v>
      </c>
      <c r="J11" s="29">
        <v>4947</v>
      </c>
      <c r="K11" s="12">
        <v>44</v>
      </c>
      <c r="L11" s="29">
        <v>44</v>
      </c>
      <c r="M11" s="12">
        <v>1283</v>
      </c>
      <c r="N11" s="13">
        <v>1296</v>
      </c>
    </row>
    <row r="12" spans="1:14" s="2" customFormat="1" ht="22.5" customHeight="1" thickBot="1" x14ac:dyDescent="0.25">
      <c r="A12" s="48"/>
      <c r="B12" s="47">
        <v>6</v>
      </c>
      <c r="C12" s="151">
        <v>13567</v>
      </c>
      <c r="D12" s="151">
        <v>15225</v>
      </c>
      <c r="E12" s="151">
        <v>4155</v>
      </c>
      <c r="F12" s="151">
        <v>4782</v>
      </c>
      <c r="G12" s="151">
        <v>3797</v>
      </c>
      <c r="H12" s="151">
        <v>4169</v>
      </c>
      <c r="I12" s="151">
        <v>4295</v>
      </c>
      <c r="J12" s="151">
        <v>4930</v>
      </c>
      <c r="K12" s="151">
        <v>49</v>
      </c>
      <c r="L12" s="151">
        <v>58</v>
      </c>
      <c r="M12" s="151">
        <v>1271</v>
      </c>
      <c r="N12" s="152">
        <v>1286</v>
      </c>
    </row>
    <row r="13" spans="1:14" s="2" customFormat="1" ht="22.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30"/>
      <c r="K13" s="30"/>
      <c r="L13" s="312" t="s">
        <v>20</v>
      </c>
      <c r="M13" s="312"/>
      <c r="N13" s="312"/>
    </row>
    <row r="14" spans="1:14" ht="21" customHeight="1" x14ac:dyDescent="0.2">
      <c r="J14" s="30"/>
      <c r="K14" s="30"/>
      <c r="L14" s="312"/>
      <c r="M14" s="312"/>
      <c r="N14" s="312"/>
    </row>
  </sheetData>
  <sheetProtection formatCells="0"/>
  <mergeCells count="11">
    <mergeCell ref="A1:D1"/>
    <mergeCell ref="I5:J5"/>
    <mergeCell ref="K5:L5"/>
    <mergeCell ref="M5:N5"/>
    <mergeCell ref="L14:N14"/>
    <mergeCell ref="A5:A6"/>
    <mergeCell ref="B5:B6"/>
    <mergeCell ref="C5:D5"/>
    <mergeCell ref="E5:F5"/>
    <mergeCell ref="G5:H5"/>
    <mergeCell ref="L13:N13"/>
  </mergeCells>
  <phoneticPr fontId="6"/>
  <hyperlinks>
    <hyperlink ref="A1" location="第11章目次!A1" display="第２章目次へもどる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showGridLines="0" zoomScaleNormal="100" zoomScaleSheetLayoutView="115" workbookViewId="0">
      <selection activeCell="A3" sqref="A3:I13"/>
    </sheetView>
  </sheetViews>
  <sheetFormatPr defaultColWidth="9" defaultRowHeight="13" x14ac:dyDescent="0.2"/>
  <cols>
    <col min="1" max="2" width="4.6328125" style="1" customWidth="1"/>
    <col min="3" max="3" width="14.08984375" style="1" customWidth="1"/>
    <col min="4" max="8" width="10.36328125" style="1" customWidth="1"/>
    <col min="9" max="9" width="12.08984375" style="1" customWidth="1"/>
    <col min="10" max="16384" width="9" style="1"/>
  </cols>
  <sheetData>
    <row r="1" spans="1:10" x14ac:dyDescent="0.2">
      <c r="A1" s="313" t="s">
        <v>161</v>
      </c>
      <c r="B1" s="313"/>
      <c r="C1" s="313"/>
    </row>
    <row r="3" spans="1:10" ht="18" customHeight="1" x14ac:dyDescent="0.25">
      <c r="A3" s="134" t="s">
        <v>148</v>
      </c>
      <c r="B3" s="134"/>
      <c r="C3" s="134"/>
      <c r="D3" s="134"/>
      <c r="E3" s="134"/>
      <c r="F3" s="134"/>
      <c r="G3" s="134"/>
      <c r="H3" s="134"/>
      <c r="I3" s="134"/>
    </row>
    <row r="4" spans="1:10" ht="6" customHeight="1" x14ac:dyDescent="0.2"/>
    <row r="5" spans="1:10" ht="13.5" thickBot="1" x14ac:dyDescent="0.25">
      <c r="A5" s="321" t="s">
        <v>21</v>
      </c>
      <c r="B5" s="321"/>
      <c r="C5" s="321"/>
      <c r="D5" s="321"/>
      <c r="I5" s="153" t="s">
        <v>22</v>
      </c>
    </row>
    <row r="6" spans="1:10" s="7" customFormat="1" ht="48.75" customHeight="1" x14ac:dyDescent="0.2">
      <c r="A6" s="322" t="s">
        <v>228</v>
      </c>
      <c r="B6" s="323"/>
      <c r="C6" s="154" t="s">
        <v>23</v>
      </c>
      <c r="D6" s="155" t="s">
        <v>24</v>
      </c>
      <c r="E6" s="155" t="s">
        <v>25</v>
      </c>
      <c r="F6" s="155" t="s">
        <v>26</v>
      </c>
      <c r="G6" s="155" t="s">
        <v>27</v>
      </c>
      <c r="H6" s="156" t="s">
        <v>28</v>
      </c>
      <c r="I6" s="157" t="s">
        <v>29</v>
      </c>
      <c r="J6" s="6"/>
    </row>
    <row r="7" spans="1:10" s="8" customFormat="1" ht="22.5" customHeight="1" x14ac:dyDescent="0.2">
      <c r="A7" s="49" t="s">
        <v>237</v>
      </c>
      <c r="B7" s="46" t="s">
        <v>246</v>
      </c>
      <c r="C7" s="141">
        <v>1807</v>
      </c>
      <c r="D7" s="141">
        <v>112</v>
      </c>
      <c r="E7" s="141">
        <v>144</v>
      </c>
      <c r="F7" s="141">
        <v>30</v>
      </c>
      <c r="G7" s="141">
        <v>879</v>
      </c>
      <c r="H7" s="140">
        <v>642</v>
      </c>
      <c r="I7" s="158">
        <v>465</v>
      </c>
    </row>
    <row r="8" spans="1:10" s="8" customFormat="1" ht="22.5" customHeight="1" x14ac:dyDescent="0.2">
      <c r="A8" s="49"/>
      <c r="B8" s="46">
        <v>2</v>
      </c>
      <c r="C8" s="141">
        <v>1754</v>
      </c>
      <c r="D8" s="141">
        <v>115</v>
      </c>
      <c r="E8" s="141">
        <v>134</v>
      </c>
      <c r="F8" s="141">
        <v>32</v>
      </c>
      <c r="G8" s="141">
        <v>846</v>
      </c>
      <c r="H8" s="140">
        <v>627</v>
      </c>
      <c r="I8" s="158">
        <v>484</v>
      </c>
    </row>
    <row r="9" spans="1:10" s="8" customFormat="1" ht="22.5" customHeight="1" x14ac:dyDescent="0.2">
      <c r="A9" s="49"/>
      <c r="B9" s="46">
        <v>3</v>
      </c>
      <c r="C9" s="141">
        <v>1688</v>
      </c>
      <c r="D9" s="141">
        <v>112</v>
      </c>
      <c r="E9" s="141">
        <v>134</v>
      </c>
      <c r="F9" s="141">
        <v>26</v>
      </c>
      <c r="G9" s="141">
        <v>789</v>
      </c>
      <c r="H9" s="140">
        <v>627</v>
      </c>
      <c r="I9" s="158">
        <v>519</v>
      </c>
    </row>
    <row r="10" spans="1:10" s="8" customFormat="1" ht="22.5" customHeight="1" x14ac:dyDescent="0.2">
      <c r="A10" s="49"/>
      <c r="B10" s="46">
        <v>4</v>
      </c>
      <c r="C10" s="31">
        <v>1672</v>
      </c>
      <c r="D10" s="31">
        <v>120</v>
      </c>
      <c r="E10" s="31">
        <v>135</v>
      </c>
      <c r="F10" s="31">
        <v>26</v>
      </c>
      <c r="G10" s="31">
        <v>779</v>
      </c>
      <c r="H10" s="32">
        <v>612</v>
      </c>
      <c r="I10" s="33">
        <v>552</v>
      </c>
    </row>
    <row r="11" spans="1:10" ht="22.5" customHeight="1" x14ac:dyDescent="0.2">
      <c r="A11" s="49"/>
      <c r="B11" s="46">
        <v>5</v>
      </c>
      <c r="C11" s="31">
        <v>1661</v>
      </c>
      <c r="D11" s="31">
        <v>114</v>
      </c>
      <c r="E11" s="31">
        <v>136</v>
      </c>
      <c r="F11" s="31">
        <v>26</v>
      </c>
      <c r="G11" s="31">
        <v>764</v>
      </c>
      <c r="H11" s="32">
        <v>621</v>
      </c>
      <c r="I11" s="33">
        <v>562</v>
      </c>
    </row>
    <row r="12" spans="1:10" ht="22.5" customHeight="1" thickBot="1" x14ac:dyDescent="0.25">
      <c r="A12" s="48"/>
      <c r="B12" s="47">
        <v>6</v>
      </c>
      <c r="C12" s="159">
        <v>1650</v>
      </c>
      <c r="D12" s="159">
        <v>120</v>
      </c>
      <c r="E12" s="159">
        <v>136</v>
      </c>
      <c r="F12" s="159">
        <v>24</v>
      </c>
      <c r="G12" s="159">
        <v>758</v>
      </c>
      <c r="H12" s="160">
        <v>612</v>
      </c>
      <c r="I12" s="161">
        <v>590</v>
      </c>
    </row>
    <row r="13" spans="1:10" ht="22.5" customHeight="1" x14ac:dyDescent="0.2">
      <c r="H13" s="312" t="s">
        <v>20</v>
      </c>
      <c r="I13" s="312"/>
    </row>
    <row r="14" spans="1:10" ht="21" customHeight="1" x14ac:dyDescent="0.2">
      <c r="H14" s="312"/>
      <c r="I14" s="312"/>
    </row>
    <row r="15" spans="1:10" ht="14" x14ac:dyDescent="0.2">
      <c r="I15" s="9"/>
    </row>
  </sheetData>
  <sheetProtection formatCells="0"/>
  <mergeCells count="5">
    <mergeCell ref="A5:D5"/>
    <mergeCell ref="H14:I14"/>
    <mergeCell ref="A1:C1"/>
    <mergeCell ref="A6:B6"/>
    <mergeCell ref="H13:I13"/>
  </mergeCells>
  <phoneticPr fontId="6"/>
  <hyperlinks>
    <hyperlink ref="A1" location="第11章目次!A1" display="第２章目次へもどる" xr:uid="{00000000-0004-0000-0400-000000000000}"/>
  </hyperlinks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showGridLines="0" zoomScaleNormal="100" workbookViewId="0">
      <selection activeCell="A3" sqref="A3:D12"/>
    </sheetView>
  </sheetViews>
  <sheetFormatPr defaultColWidth="9" defaultRowHeight="13" x14ac:dyDescent="0.2"/>
  <cols>
    <col min="1" max="2" width="13.6328125" style="1" customWidth="1"/>
    <col min="3" max="3" width="27.453125" style="1" customWidth="1"/>
    <col min="4" max="4" width="32.26953125" style="1" customWidth="1"/>
    <col min="5" max="5" width="2.453125" style="1" customWidth="1"/>
    <col min="6" max="16384" width="9" style="1"/>
  </cols>
  <sheetData>
    <row r="1" spans="1:4" x14ac:dyDescent="0.2">
      <c r="A1" s="21" t="s">
        <v>161</v>
      </c>
      <c r="B1" s="21"/>
    </row>
    <row r="3" spans="1:4" ht="17.25" customHeight="1" x14ac:dyDescent="0.2">
      <c r="A3" s="324" t="s">
        <v>150</v>
      </c>
      <c r="B3" s="324"/>
      <c r="C3" s="324"/>
    </row>
    <row r="4" spans="1:4" ht="6" customHeight="1" thickBot="1" x14ac:dyDescent="0.25"/>
    <row r="5" spans="1:4" s="2" customFormat="1" ht="18" customHeight="1" x14ac:dyDescent="0.2">
      <c r="A5" s="135" t="s">
        <v>213</v>
      </c>
      <c r="B5" s="162" t="s">
        <v>31</v>
      </c>
      <c r="C5" s="163" t="s">
        <v>32</v>
      </c>
      <c r="D5" s="164" t="s">
        <v>33</v>
      </c>
    </row>
    <row r="6" spans="1:4" s="14" customFormat="1" ht="18" customHeight="1" x14ac:dyDescent="0.2">
      <c r="A6" s="165" t="s">
        <v>237</v>
      </c>
      <c r="B6" s="166" t="s">
        <v>246</v>
      </c>
      <c r="C6" s="167">
        <v>60651</v>
      </c>
      <c r="D6" s="168">
        <v>658865000</v>
      </c>
    </row>
    <row r="7" spans="1:4" s="14" customFormat="1" ht="18" customHeight="1" x14ac:dyDescent="0.2">
      <c r="A7" s="165"/>
      <c r="B7" s="166">
        <v>2</v>
      </c>
      <c r="C7" s="167">
        <v>58958</v>
      </c>
      <c r="D7" s="168">
        <v>638315000</v>
      </c>
    </row>
    <row r="8" spans="1:4" s="14" customFormat="1" ht="18" customHeight="1" x14ac:dyDescent="0.2">
      <c r="A8" s="165"/>
      <c r="B8" s="166">
        <v>3</v>
      </c>
      <c r="C8" s="167">
        <v>57247</v>
      </c>
      <c r="D8" s="168">
        <v>618905000</v>
      </c>
    </row>
    <row r="9" spans="1:4" s="14" customFormat="1" ht="18" customHeight="1" x14ac:dyDescent="0.2">
      <c r="A9" s="165"/>
      <c r="B9" s="166">
        <v>4</v>
      </c>
      <c r="C9" s="167">
        <v>54926</v>
      </c>
      <c r="D9" s="168">
        <v>596705000</v>
      </c>
    </row>
    <row r="10" spans="1:4" s="14" customFormat="1" ht="18" customHeight="1" x14ac:dyDescent="0.2">
      <c r="A10" s="165"/>
      <c r="B10" s="166">
        <v>5</v>
      </c>
      <c r="C10" s="167">
        <v>52847</v>
      </c>
      <c r="D10" s="168">
        <v>575155000</v>
      </c>
    </row>
    <row r="11" spans="1:4" s="14" customFormat="1" ht="18" customHeight="1" thickBot="1" x14ac:dyDescent="0.25">
      <c r="A11" s="169"/>
      <c r="B11" s="170">
        <v>6</v>
      </c>
      <c r="C11" s="171">
        <v>55591</v>
      </c>
      <c r="D11" s="172">
        <v>650850000</v>
      </c>
    </row>
    <row r="12" spans="1:4" s="14" customFormat="1" ht="18" customHeight="1" x14ac:dyDescent="0.2">
      <c r="B12" s="5"/>
      <c r="C12" s="5"/>
      <c r="D12" s="15" t="s">
        <v>174</v>
      </c>
    </row>
    <row r="13" spans="1:4" s="14" customFormat="1" ht="21" customHeight="1" x14ac:dyDescent="0.2">
      <c r="B13" s="5"/>
      <c r="C13" s="5"/>
      <c r="D13" s="15"/>
    </row>
  </sheetData>
  <mergeCells count="1">
    <mergeCell ref="A3:C3"/>
  </mergeCells>
  <phoneticPr fontId="6"/>
  <hyperlinks>
    <hyperlink ref="A1" location="第11章目次!A1" display="第２章目次へもどる" xr:uid="{00000000-0004-0000-0500-000000000000}"/>
  </hyperlink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"/>
  <sheetViews>
    <sheetView showGridLines="0" topLeftCell="A6" zoomScaleNormal="100" workbookViewId="0">
      <selection activeCell="F12" sqref="F12"/>
    </sheetView>
  </sheetViews>
  <sheetFormatPr defaultColWidth="9" defaultRowHeight="13" x14ac:dyDescent="0.2"/>
  <cols>
    <col min="1" max="2" width="4.6328125" style="1" customWidth="1"/>
    <col min="3" max="3" width="24.7265625" style="1" customWidth="1"/>
    <col min="4" max="4" width="15" style="1" customWidth="1"/>
    <col min="5" max="5" width="14.90625" style="1" customWidth="1"/>
    <col min="6" max="6" width="21" style="1" customWidth="1"/>
    <col min="7" max="7" width="2.453125" style="1" customWidth="1"/>
    <col min="8" max="16384" width="9" style="1"/>
  </cols>
  <sheetData>
    <row r="1" spans="1:14" x14ac:dyDescent="0.2">
      <c r="A1" s="21" t="s">
        <v>161</v>
      </c>
      <c r="B1" s="21"/>
    </row>
    <row r="3" spans="1:14" ht="17.25" customHeight="1" x14ac:dyDescent="0.25">
      <c r="A3" s="325" t="s">
        <v>34</v>
      </c>
      <c r="B3" s="325"/>
      <c r="C3" s="325"/>
    </row>
    <row r="4" spans="1:14" ht="6" customHeight="1" thickBot="1" x14ac:dyDescent="0.25"/>
    <row r="5" spans="1:14" ht="17.25" customHeight="1" x14ac:dyDescent="0.2">
      <c r="A5" s="135" t="s">
        <v>247</v>
      </c>
      <c r="B5" s="136" t="s">
        <v>248</v>
      </c>
      <c r="C5" s="137" t="s">
        <v>35</v>
      </c>
      <c r="D5" s="137" t="s">
        <v>36</v>
      </c>
      <c r="E5" s="138" t="s">
        <v>37</v>
      </c>
      <c r="F5" s="139" t="s">
        <v>38</v>
      </c>
    </row>
    <row r="6" spans="1:14" ht="27.75" customHeight="1" x14ac:dyDescent="0.2">
      <c r="A6" s="173" t="s">
        <v>249</v>
      </c>
      <c r="B6" s="174" t="s">
        <v>246</v>
      </c>
      <c r="C6" s="175" t="s">
        <v>250</v>
      </c>
      <c r="D6" s="176">
        <v>4938</v>
      </c>
      <c r="E6" s="177">
        <v>73671</v>
      </c>
      <c r="F6" s="16">
        <v>147072905</v>
      </c>
    </row>
    <row r="7" spans="1:14" ht="27.75" customHeight="1" x14ac:dyDescent="0.2">
      <c r="A7" s="173"/>
      <c r="B7" s="174">
        <v>2</v>
      </c>
      <c r="C7" s="175" t="s">
        <v>250</v>
      </c>
      <c r="D7" s="176">
        <v>4389</v>
      </c>
      <c r="E7" s="177">
        <v>53697</v>
      </c>
      <c r="F7" s="17">
        <v>116953258</v>
      </c>
    </row>
    <row r="8" spans="1:14" ht="27.75" customHeight="1" x14ac:dyDescent="0.2">
      <c r="A8" s="173"/>
      <c r="B8" s="174">
        <v>3</v>
      </c>
      <c r="C8" s="178" t="s">
        <v>250</v>
      </c>
      <c r="D8" s="176">
        <v>4357</v>
      </c>
      <c r="E8" s="177">
        <v>50065</v>
      </c>
      <c r="F8" s="50">
        <v>124567264</v>
      </c>
    </row>
    <row r="9" spans="1:14" ht="27.75" customHeight="1" x14ac:dyDescent="0.2">
      <c r="A9" s="173"/>
      <c r="B9" s="174">
        <v>4</v>
      </c>
      <c r="C9" s="179" t="s">
        <v>250</v>
      </c>
      <c r="D9" s="180">
        <v>4621</v>
      </c>
      <c r="E9" s="181">
        <v>62412</v>
      </c>
      <c r="F9" s="34">
        <v>131148264</v>
      </c>
    </row>
    <row r="10" spans="1:14" ht="27.75" customHeight="1" x14ac:dyDescent="0.2">
      <c r="A10" s="173"/>
      <c r="B10" s="174">
        <v>5</v>
      </c>
      <c r="C10" s="178" t="s">
        <v>240</v>
      </c>
      <c r="D10" s="176">
        <v>4510</v>
      </c>
      <c r="E10" s="177">
        <v>74365</v>
      </c>
      <c r="F10" s="50">
        <v>156029670</v>
      </c>
    </row>
    <row r="11" spans="1:14" ht="79.5" customHeight="1" thickBot="1" x14ac:dyDescent="0.25">
      <c r="A11" s="182"/>
      <c r="B11" s="183">
        <v>6</v>
      </c>
      <c r="C11" s="184" t="s">
        <v>251</v>
      </c>
      <c r="D11" s="185">
        <v>5783</v>
      </c>
      <c r="E11" s="186">
        <v>72472</v>
      </c>
      <c r="F11" s="187">
        <v>156700142</v>
      </c>
      <c r="N11" s="1" t="s">
        <v>241</v>
      </c>
    </row>
    <row r="12" spans="1:14" ht="22" customHeight="1" x14ac:dyDescent="0.2">
      <c r="F12" s="109" t="s">
        <v>175</v>
      </c>
    </row>
    <row r="13" spans="1:14" ht="21" customHeight="1" x14ac:dyDescent="0.2">
      <c r="F13" s="105"/>
    </row>
  </sheetData>
  <mergeCells count="1">
    <mergeCell ref="A3:C3"/>
  </mergeCells>
  <phoneticPr fontId="6"/>
  <hyperlinks>
    <hyperlink ref="A1" location="第11章目次!A1" display="第２章目次へもどる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showGridLines="0" zoomScaleNormal="100" workbookViewId="0">
      <selection activeCell="A3" sqref="A3:E12"/>
    </sheetView>
  </sheetViews>
  <sheetFormatPr defaultRowHeight="13" x14ac:dyDescent="0.2"/>
  <cols>
    <col min="1" max="2" width="7.08984375" customWidth="1"/>
    <col min="3" max="4" width="22.453125" customWidth="1"/>
    <col min="5" max="5" width="26.36328125" customWidth="1"/>
  </cols>
  <sheetData>
    <row r="1" spans="1:5" s="1" customFormat="1" x14ac:dyDescent="0.2">
      <c r="A1" s="21" t="s">
        <v>161</v>
      </c>
      <c r="B1" s="21"/>
    </row>
    <row r="2" spans="1:5" s="1" customFormat="1" x14ac:dyDescent="0.2"/>
    <row r="3" spans="1:5" s="1" customFormat="1" ht="16.5" x14ac:dyDescent="0.25">
      <c r="A3" s="134" t="s">
        <v>153</v>
      </c>
      <c r="B3" s="134"/>
    </row>
    <row r="4" spans="1:5" s="1" customFormat="1" ht="6" customHeight="1" thickBot="1" x14ac:dyDescent="0.25"/>
    <row r="5" spans="1:5" s="1" customFormat="1" ht="21" customHeight="1" x14ac:dyDescent="0.2">
      <c r="A5" s="135" t="s">
        <v>215</v>
      </c>
      <c r="B5" s="136" t="s">
        <v>3</v>
      </c>
      <c r="C5" s="137" t="s">
        <v>39</v>
      </c>
      <c r="D5" s="137" t="s">
        <v>40</v>
      </c>
      <c r="E5" s="139" t="s">
        <v>41</v>
      </c>
    </row>
    <row r="6" spans="1:5" s="1" customFormat="1" ht="21" customHeight="1" x14ac:dyDescent="0.2">
      <c r="A6" s="49" t="s">
        <v>237</v>
      </c>
      <c r="B6" s="46" t="s">
        <v>246</v>
      </c>
      <c r="C6" s="188">
        <v>1184</v>
      </c>
      <c r="D6" s="188">
        <v>30035</v>
      </c>
      <c r="E6" s="189">
        <v>116016932</v>
      </c>
    </row>
    <row r="7" spans="1:5" s="1" customFormat="1" ht="21" customHeight="1" x14ac:dyDescent="0.2">
      <c r="A7" s="49"/>
      <c r="B7" s="46">
        <v>2</v>
      </c>
      <c r="C7" s="188">
        <v>1152</v>
      </c>
      <c r="D7" s="188">
        <v>26892</v>
      </c>
      <c r="E7" s="189">
        <v>109434903</v>
      </c>
    </row>
    <row r="8" spans="1:5" s="1" customFormat="1" ht="21" customHeight="1" x14ac:dyDescent="0.2">
      <c r="A8" s="49"/>
      <c r="B8" s="46">
        <v>3</v>
      </c>
      <c r="C8" s="188">
        <v>1127</v>
      </c>
      <c r="D8" s="188">
        <v>25999</v>
      </c>
      <c r="E8" s="189">
        <v>108016051</v>
      </c>
    </row>
    <row r="9" spans="1:5" s="1" customFormat="1" ht="21" customHeight="1" x14ac:dyDescent="0.2">
      <c r="A9" s="49"/>
      <c r="B9" s="46">
        <v>4</v>
      </c>
      <c r="C9" s="188">
        <v>1071</v>
      </c>
      <c r="D9" s="188">
        <v>25320</v>
      </c>
      <c r="E9" s="189">
        <v>108969742</v>
      </c>
    </row>
    <row r="10" spans="1:5" s="1" customFormat="1" ht="21" customHeight="1" x14ac:dyDescent="0.2">
      <c r="A10" s="49"/>
      <c r="B10" s="46">
        <v>5</v>
      </c>
      <c r="C10" s="188">
        <v>1041</v>
      </c>
      <c r="D10" s="188">
        <v>26392</v>
      </c>
      <c r="E10" s="189">
        <v>112251862</v>
      </c>
    </row>
    <row r="11" spans="1:5" s="1" customFormat="1" ht="21" customHeight="1" thickBot="1" x14ac:dyDescent="0.25">
      <c r="A11" s="48"/>
      <c r="B11" s="47">
        <v>6</v>
      </c>
      <c r="C11" s="190">
        <v>1023</v>
      </c>
      <c r="D11" s="190">
        <v>26175</v>
      </c>
      <c r="E11" s="191">
        <v>107909457</v>
      </c>
    </row>
    <row r="12" spans="1:5" s="1" customFormat="1" ht="21" customHeight="1" x14ac:dyDescent="0.2">
      <c r="E12" s="108" t="s">
        <v>42</v>
      </c>
    </row>
    <row r="13" spans="1:5" s="1" customFormat="1" ht="21" customHeight="1" x14ac:dyDescent="0.2">
      <c r="E13" s="104"/>
    </row>
    <row r="14" spans="1:5" s="1" customFormat="1" x14ac:dyDescent="0.2"/>
    <row r="15" spans="1:5" s="1" customFormat="1" x14ac:dyDescent="0.2"/>
    <row r="16" spans="1:5" s="1" customFormat="1" x14ac:dyDescent="0.2"/>
    <row r="17" s="1" customFormat="1" x14ac:dyDescent="0.2"/>
    <row r="18" s="1" customFormat="1" x14ac:dyDescent="0.2"/>
  </sheetData>
  <phoneticPr fontId="6"/>
  <hyperlinks>
    <hyperlink ref="A1" location="第11章目次!A1" display="第２章目次へもどる" xr:uid="{00000000-0004-0000-07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5"/>
  <sheetViews>
    <sheetView showGridLines="0" zoomScaleNormal="100" workbookViewId="0">
      <selection activeCell="A3" sqref="A3:C12"/>
    </sheetView>
  </sheetViews>
  <sheetFormatPr defaultColWidth="9" defaultRowHeight="13" x14ac:dyDescent="0.2"/>
  <cols>
    <col min="1" max="2" width="17.6328125" style="1" customWidth="1"/>
    <col min="3" max="3" width="50.7265625" style="1" customWidth="1"/>
    <col min="4" max="4" width="1.7265625" style="1" customWidth="1"/>
    <col min="5" max="16384" width="9" style="1"/>
  </cols>
  <sheetData>
    <row r="1" spans="1:3" x14ac:dyDescent="0.2">
      <c r="A1" s="21" t="s">
        <v>161</v>
      </c>
      <c r="B1" s="21"/>
    </row>
    <row r="3" spans="1:3" ht="17.25" customHeight="1" x14ac:dyDescent="0.25">
      <c r="A3" s="326" t="s">
        <v>43</v>
      </c>
      <c r="B3" s="326"/>
      <c r="C3" s="326"/>
    </row>
    <row r="4" spans="1:3" ht="13.5" thickBot="1" x14ac:dyDescent="0.25">
      <c r="C4" s="108" t="s">
        <v>203</v>
      </c>
    </row>
    <row r="5" spans="1:3" s="2" customFormat="1" ht="18" customHeight="1" x14ac:dyDescent="0.2">
      <c r="A5" s="135" t="s">
        <v>211</v>
      </c>
      <c r="B5" s="136" t="s">
        <v>11</v>
      </c>
      <c r="C5" s="192" t="s">
        <v>44</v>
      </c>
    </row>
    <row r="6" spans="1:3" s="2" customFormat="1" ht="16" customHeight="1" x14ac:dyDescent="0.2">
      <c r="A6" s="49" t="s">
        <v>237</v>
      </c>
      <c r="B6" s="46" t="s">
        <v>230</v>
      </c>
      <c r="C6" s="193">
        <v>3802</v>
      </c>
    </row>
    <row r="7" spans="1:3" s="2" customFormat="1" ht="16" customHeight="1" x14ac:dyDescent="0.2">
      <c r="A7" s="49"/>
      <c r="B7" s="46">
        <v>2</v>
      </c>
      <c r="C7" s="189">
        <v>3938</v>
      </c>
    </row>
    <row r="8" spans="1:3" s="2" customFormat="1" ht="16" customHeight="1" x14ac:dyDescent="0.2">
      <c r="A8" s="49"/>
      <c r="B8" s="46">
        <v>3</v>
      </c>
      <c r="C8" s="189">
        <v>4072</v>
      </c>
    </row>
    <row r="9" spans="1:3" s="2" customFormat="1" ht="16" customHeight="1" x14ac:dyDescent="0.2">
      <c r="A9" s="49"/>
      <c r="B9" s="46">
        <v>4</v>
      </c>
      <c r="C9" s="189">
        <v>4175</v>
      </c>
    </row>
    <row r="10" spans="1:3" s="2" customFormat="1" ht="16" customHeight="1" x14ac:dyDescent="0.2">
      <c r="A10" s="49"/>
      <c r="B10" s="46">
        <v>5</v>
      </c>
      <c r="C10" s="189">
        <v>4255</v>
      </c>
    </row>
    <row r="11" spans="1:3" s="2" customFormat="1" ht="16" customHeight="1" thickBot="1" x14ac:dyDescent="0.25">
      <c r="A11" s="48"/>
      <c r="B11" s="47">
        <v>6</v>
      </c>
      <c r="C11" s="191">
        <v>4456</v>
      </c>
    </row>
    <row r="12" spans="1:3" s="2" customFormat="1" ht="16" customHeight="1" x14ac:dyDescent="0.2">
      <c r="A12" s="1"/>
      <c r="B12" s="1"/>
      <c r="C12" s="108" t="s">
        <v>45</v>
      </c>
    </row>
    <row r="13" spans="1:3" ht="21" customHeight="1" x14ac:dyDescent="0.2">
      <c r="C13" s="104"/>
    </row>
    <row r="14" spans="1:3" ht="15" customHeight="1" x14ac:dyDescent="0.2">
      <c r="A14" s="107"/>
      <c r="C14" s="8"/>
    </row>
    <row r="15" spans="1:3" x14ac:dyDescent="0.2">
      <c r="B15" s="19"/>
    </row>
  </sheetData>
  <mergeCells count="1">
    <mergeCell ref="A3:C3"/>
  </mergeCells>
  <phoneticPr fontId="6"/>
  <hyperlinks>
    <hyperlink ref="A1" location="第11章目次!A1" display="第２章目次へもどる" xr:uid="{00000000-0004-0000-08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6"/>
  <sheetViews>
    <sheetView showGridLines="0" zoomScaleNormal="100" workbookViewId="0">
      <selection activeCell="A3" sqref="A3:G12"/>
    </sheetView>
  </sheetViews>
  <sheetFormatPr defaultRowHeight="13" x14ac:dyDescent="0.2"/>
  <cols>
    <col min="1" max="2" width="4.08984375" customWidth="1"/>
    <col min="3" max="5" width="15.6328125" customWidth="1"/>
    <col min="6" max="6" width="16.08984375" customWidth="1"/>
    <col min="7" max="7" width="15.36328125" customWidth="1"/>
  </cols>
  <sheetData>
    <row r="1" spans="1:7" s="1" customFormat="1" x14ac:dyDescent="0.2">
      <c r="A1" s="313" t="s">
        <v>161</v>
      </c>
      <c r="B1" s="313"/>
      <c r="C1" s="313"/>
    </row>
    <row r="2" spans="1:7" s="1" customFormat="1" x14ac:dyDescent="0.2"/>
    <row r="3" spans="1:7" s="3" customFormat="1" ht="16.5" x14ac:dyDescent="0.25">
      <c r="A3" s="134" t="s">
        <v>154</v>
      </c>
      <c r="B3" s="134"/>
      <c r="C3" s="1"/>
      <c r="D3" s="1"/>
      <c r="E3" s="1"/>
      <c r="F3" s="1"/>
      <c r="G3" s="1"/>
    </row>
    <row r="4" spans="1:7" s="3" customFormat="1" ht="13.5" thickBot="1" x14ac:dyDescent="0.25">
      <c r="A4" s="1"/>
      <c r="B4" s="1"/>
      <c r="C4" s="1"/>
      <c r="D4" s="1"/>
      <c r="E4" s="1"/>
      <c r="F4" s="1"/>
      <c r="G4" s="108" t="s">
        <v>46</v>
      </c>
    </row>
    <row r="5" spans="1:7" s="3" customFormat="1" ht="21" customHeight="1" x14ac:dyDescent="0.2">
      <c r="A5" s="135" t="s">
        <v>211</v>
      </c>
      <c r="B5" s="136" t="s">
        <v>47</v>
      </c>
      <c r="C5" s="138" t="s">
        <v>12</v>
      </c>
      <c r="D5" s="138" t="s">
        <v>48</v>
      </c>
      <c r="E5" s="138" t="s">
        <v>49</v>
      </c>
      <c r="F5" s="194" t="s">
        <v>50</v>
      </c>
      <c r="G5" s="139" t="s">
        <v>51</v>
      </c>
    </row>
    <row r="6" spans="1:7" s="3" customFormat="1" ht="21" customHeight="1" x14ac:dyDescent="0.2">
      <c r="A6" s="49" t="s">
        <v>237</v>
      </c>
      <c r="B6" s="46" t="s">
        <v>246</v>
      </c>
      <c r="C6" s="195">
        <v>80</v>
      </c>
      <c r="D6" s="195">
        <v>31</v>
      </c>
      <c r="E6" s="195">
        <v>49</v>
      </c>
      <c r="F6" s="196">
        <v>73</v>
      </c>
      <c r="G6" s="189">
        <v>7</v>
      </c>
    </row>
    <row r="7" spans="1:7" s="3" customFormat="1" ht="21" customHeight="1" x14ac:dyDescent="0.2">
      <c r="A7" s="49"/>
      <c r="B7" s="46">
        <v>2</v>
      </c>
      <c r="C7" s="195">
        <v>84</v>
      </c>
      <c r="D7" s="195">
        <v>31</v>
      </c>
      <c r="E7" s="195">
        <v>53</v>
      </c>
      <c r="F7" s="196">
        <v>76</v>
      </c>
      <c r="G7" s="189">
        <v>8</v>
      </c>
    </row>
    <row r="8" spans="1:7" s="3" customFormat="1" ht="21" customHeight="1" x14ac:dyDescent="0.2">
      <c r="A8" s="49"/>
      <c r="B8" s="46">
        <v>3</v>
      </c>
      <c r="C8" s="195">
        <v>85</v>
      </c>
      <c r="D8" s="195">
        <v>31</v>
      </c>
      <c r="E8" s="195">
        <v>54</v>
      </c>
      <c r="F8" s="196">
        <v>77</v>
      </c>
      <c r="G8" s="189">
        <v>8</v>
      </c>
    </row>
    <row r="9" spans="1:7" s="3" customFormat="1" ht="21" customHeight="1" x14ac:dyDescent="0.2">
      <c r="A9" s="49"/>
      <c r="B9" s="46">
        <v>4</v>
      </c>
      <c r="C9" s="195">
        <v>79</v>
      </c>
      <c r="D9" s="195">
        <v>30</v>
      </c>
      <c r="E9" s="195">
        <v>49</v>
      </c>
      <c r="F9" s="196">
        <v>71</v>
      </c>
      <c r="G9" s="189">
        <v>8</v>
      </c>
    </row>
    <row r="10" spans="1:7" s="3" customFormat="1" ht="21" customHeight="1" x14ac:dyDescent="0.2">
      <c r="A10" s="49"/>
      <c r="B10" s="46">
        <v>5</v>
      </c>
      <c r="C10" s="195">
        <v>82</v>
      </c>
      <c r="D10" s="195">
        <v>31</v>
      </c>
      <c r="E10" s="195">
        <v>51</v>
      </c>
      <c r="F10" s="196">
        <v>74</v>
      </c>
      <c r="G10" s="189">
        <v>8</v>
      </c>
    </row>
    <row r="11" spans="1:7" s="3" customFormat="1" ht="21" customHeight="1" thickBot="1" x14ac:dyDescent="0.25">
      <c r="A11" s="48"/>
      <c r="B11" s="47">
        <v>6</v>
      </c>
      <c r="C11" s="190">
        <v>81</v>
      </c>
      <c r="D11" s="197">
        <v>30</v>
      </c>
      <c r="E11" s="197">
        <v>51</v>
      </c>
      <c r="F11" s="190">
        <v>73</v>
      </c>
      <c r="G11" s="191">
        <v>8</v>
      </c>
    </row>
    <row r="12" spans="1:7" s="3" customFormat="1" ht="21" customHeight="1" x14ac:dyDescent="0.2">
      <c r="G12" s="18" t="s">
        <v>52</v>
      </c>
    </row>
    <row r="13" spans="1:7" s="3" customFormat="1" ht="21" customHeight="1" x14ac:dyDescent="0.2">
      <c r="G13" s="18"/>
    </row>
    <row r="14" spans="1:7" s="1" customFormat="1" x14ac:dyDescent="0.2"/>
    <row r="15" spans="1:7" s="1" customFormat="1" x14ac:dyDescent="0.2"/>
    <row r="16" spans="1:7" s="1" customFormat="1" x14ac:dyDescent="0.2"/>
  </sheetData>
  <mergeCells count="1">
    <mergeCell ref="A1:C1"/>
  </mergeCells>
  <phoneticPr fontId="6"/>
  <hyperlinks>
    <hyperlink ref="A1" location="第11章目次!A1" display="第２章目次へもどる" xr:uid="{00000000-0004-0000-09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第11章目次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  <vt:lpstr>Sheet1</vt:lpstr>
      <vt:lpstr>'11-5'!Print_Area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2023-01-19T02:39:34Z</dcterms:created>
  <dcterms:modified xsi:type="dcterms:W3CDTF">2025-12-12T04:37:20Z</dcterms:modified>
</cp:coreProperties>
</file>