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7.0.24\FileSatte\3060下水道課\FileSV17\管理担当\☆調査関係\☆埼玉県　関係\☆市町村課関係\令和7年度\R8.1.16-公営企業に係る経営比較分析表（令和６年度決算）の分析等について（依頼）\回答【農集】\"/>
    </mc:Choice>
  </mc:AlternateContent>
  <xr:revisionPtr revIDLastSave="0" documentId="13_ncr:1_{8DD84D8D-F8E8-42C4-A800-7CF3E5594A33}" xr6:coauthVersionLast="47" xr6:coauthVersionMax="47" xr10:uidLastSave="{00000000-0000-0000-0000-000000000000}"/>
  <workbookProtection workbookAlgorithmName="SHA-512" workbookHashValue="le6izQHqIdz04cv/3UwQs3cUQQn9PndaoqOyhAk2IYVVnGgHDOAqfLpzM3bpKxr/BADJY1vjIbTcR25J3gcvIg==" workbookSaltValue="/1qpoxBiFH7oAL4d1sDgng=="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P10" i="4"/>
  <c r="AT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<sst xmlns="http://schemas.openxmlformats.org/spreadsheetml/2006/main" count="319" uniqueCount="115">
  <si>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</si>
  <si>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</si>
  <si>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</si>
  <si>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</si>
  <si>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</si>
  <si>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</si>
  <si>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</si>
  <si>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</si>
  <si>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</si>
  <si>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</si>
  <si>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</si>
  <si>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</si>
  <si>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</si>
  <si>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</si>
  <si>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</si>
  <si>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</si>
  <si>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</si>
  <si>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</si>
  <si>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</si>
  <si>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</si>
  <si>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</si>
  <si>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</si>
  <si>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</si>
  <si>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</si>
  <si>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</si>
  <si>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</si>
  <si>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</si>
  <si>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</si>
  <si>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</si>
  <si>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</si>
  <si>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</si>
  <si>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</si>
  <si>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</si>
  <si>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</si>
  <si>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</si>
  <si>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</si>
  <si>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</si>
  <si>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</si>
  <si>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</si>
  <si>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</si>
  <si>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</si>
  <si>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</si>
  <si>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</si>
  <si>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</si>
  <si>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</si>
  <si>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</si>
  <si>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</si>
  <si>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</si>
  <si>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</si>
  <si>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</si>
  <si>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</si>
  <si>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</si>
  <si>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</si>
  <si>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</si>
  <si>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</si>
  <si>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</si>
  <si>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</si>
  <si>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</si>
  <si>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</si>
  <si>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</si>
  <si>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</si>
  <si>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</si>
  <si>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</si>
  <si>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</si>
  <si>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</si>
  <si>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</si>
  <si>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</si>
  <si>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</si>
  <si>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</si>
  <si>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</si>
  <si>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</si>
  <si>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</si>
  <si>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</si>
  <si>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</si>
  <si>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</si>
  <si>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</si>
  <si>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</si>
  <si>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</si>
  <si>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</si>
  <si>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</si>
  <si>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</si>
  <si>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</si>
  <si>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</si>
  <si>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</si>
  <si>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</si>
  <si>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</si>
  <si>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</si>
  <si>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</si>
  <si>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</si>
  <si>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</si>
  <si>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</si>
  <si>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</si>
  <si>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</si>
  <si>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</si>
  <si>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</si>
  <si>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幸手市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</si>
  <si>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</si>
  <si>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</si>
  <si>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</si>
  <si>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</si>
  <si>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</si>
  <si>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</si>
  <si>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</si>
  <si>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</si>
  <si>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</si>
  <si>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</si>
  <si>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</si>
  <si>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</si>
  <si>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</si>
  <si>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</si>
  <si>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</si>
  <si>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</si>
  <si>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事業は、地域が限定されており人口の大幅な増が見込めないことから、今後の収益について大幅な増加は見込めない状況といえる。また、経費回収率等の経営状況を示す数値は、類似団体平均値と比較すると低い状態が依然続いている。今後、処理施設の老朽化により、使用料収入に対して維持管理費用の支出増加が進み、資金運用が難しくなることが予想される。
　このような経営状況を改善していくため、今後も個別計画に基づき計画的な修繕を行う必要がある。また、経営状況の悪化を防ぐため、使用料の見直しも検討していく必要がある。</t>
    <rPh sb="11" eb="13">
      <t>チイキ</t>
    </rPh>
    <rPh sb="14" eb="16">
      <t>ゲンテイ</t>
    </rPh>
    <rPh sb="21" eb="23">
      <t>ジンコウ</t>
    </rPh>
    <rPh sb="24" eb="26">
      <t>オオハバ</t>
    </rPh>
    <rPh sb="27" eb="28">
      <t>ゾウ</t>
    </rPh>
    <rPh sb="29" eb="31">
      <t>ミコ</t>
    </rPh>
    <phoneticPr fontId="4"/>
  </si>
  <si>
    <t>　農業集落排水処理施設は、平成19年度の供用開始から18年が経過している。
　管渠は、耐用年数を超えている箇所はなく老朽化による影響はないが、処理施設は、一部耐用年数を超えている設備があるため、引き続き個別計画に基づいた計画的な修繕を行う必要がある。</t>
    <phoneticPr fontId="4"/>
  </si>
  <si>
    <r>
      <rPr>
        <sz val="11"/>
        <rFont val="ＭＳ ゴシック"/>
        <family val="3"/>
        <charset val="128"/>
      </rPr>
      <t>①経常収支比率は、経常収益における繰入金の占める割合が高く、繰入金に依存した収支となっている。そのため使用料の見直し等の経営改善の必要がある。
②累積欠損金は発生していない。
③流動比率は100％を下回っている状況。支払能力を高めるため、流動資産確保に努める必要がある。</t>
    </r>
    <r>
      <rPr>
        <sz val="11"/>
        <color rgb="FFFF0000"/>
        <rFont val="ＭＳ ゴシック"/>
        <family val="3"/>
        <charset val="128"/>
      </rPr>
      <t xml:space="preserve">
</t>
    </r>
    <r>
      <rPr>
        <sz val="11"/>
        <rFont val="ＭＳ ゴシック"/>
        <family val="3"/>
        <charset val="128"/>
      </rPr>
      <t>④企業債残高対事業規模比率は、使用料収入だけでは経営を賄えず繰入金に頼った収支になっている。使用料水準の適正化を図っていく必要がある。</t>
    </r>
    <r>
      <rPr>
        <sz val="11"/>
        <color rgb="FFFF0000"/>
        <rFont val="ＭＳ ゴシック"/>
        <family val="3"/>
        <charset val="128"/>
      </rPr>
      <t xml:space="preserve">
</t>
    </r>
    <r>
      <rPr>
        <sz val="11"/>
        <rFont val="ＭＳ ゴシック"/>
        <family val="3"/>
        <charset val="128"/>
      </rPr>
      <t>⑤経費回収率は、類似団体平均値を大きく下回っている。汚水処理に係る費用を使用料で賄いきれていないため、使用料水準の適正化を図る必要がある。</t>
    </r>
    <r>
      <rPr>
        <sz val="11"/>
        <color rgb="FFFF0000"/>
        <rFont val="ＭＳ ゴシック"/>
        <family val="3"/>
        <charset val="128"/>
      </rPr>
      <t xml:space="preserve">
</t>
    </r>
    <r>
      <rPr>
        <sz val="11"/>
        <rFont val="ＭＳ ゴシック"/>
        <family val="3"/>
        <charset val="128"/>
      </rPr>
      <t>⑥汚水処理原価は類似団体平均値と比べて高くなっている。計画処理人口720人に対し令和6年度末現在の水洗化人口は331人とオーバースペックになっている。また、処理施設の老朽化により修繕が増加していくことが想定される為、個別計画に基づいた計画的な修繕を行う必要がある。
⑦施設利用率は平均値より低い水準で推移している。少しでも接続人口が増加に転じるよう接続数向上に取組む必要がある。
⑧水洗化率は100％を下回っている状況。他の項目を改善していく為にも、継続して接続数を100％に近づけるよう取組む必要がある。</t>
    </r>
    <rPh sb="1" eb="5">
      <t>ケイジョウシュウシ</t>
    </rPh>
    <rPh sb="9" eb="13">
      <t>ケイジョウシュウエキ</t>
    </rPh>
    <rPh sb="73" eb="78">
      <t>ルイセキケッソンキン</t>
    </rPh>
    <rPh sb="79" eb="81">
      <t>ハッセイ</t>
    </rPh>
    <rPh sb="89" eb="91">
      <t>リュウドウ</t>
    </rPh>
    <rPh sb="91" eb="93">
      <t>ヒリツ</t>
    </rPh>
    <rPh sb="414" eb="417">
      <t>ヘイキンチ</t>
    </rPh>
    <rPh sb="419" eb="420">
      <t>ヒク</t>
    </rPh>
    <rPh sb="421" eb="423">
      <t>スイジュン</t>
    </rPh>
    <rPh sb="424" eb="426">
      <t>スイイ</t>
    </rPh>
    <rPh sb="475" eb="477">
      <t>シタマワ</t>
    </rPh>
    <rPh sb="481" eb="48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</si>
</sst>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004-4ADC-A5F9-0A2278C063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2004-4ADC-A5F9-0A2278C063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37.450000000000003</c:v>
                </c:pt>
              </c:numCache>
            </c:numRef>
          </c:val>
          <c:extLst>
            <c:ext xmlns:c16="http://schemas.microsoft.com/office/drawing/2014/chart" uri="{C3380CC4-5D6E-409C-BE32-E72D297353CC}">
              <c16:uniqueId val="{00000000-9C9F-454D-B401-539406A91E9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9C9F-454D-B401-539406A91E9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86.88</c:v>
                </c:pt>
              </c:numCache>
            </c:numRef>
          </c:val>
          <c:extLst>
            <c:ext xmlns:c16="http://schemas.microsoft.com/office/drawing/2014/chart" uri="{C3380CC4-5D6E-409C-BE32-E72D297353CC}">
              <c16:uniqueId val="{00000000-7347-4420-88DE-1052842701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7347-4420-88DE-1052842701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111.9</c:v>
                </c:pt>
              </c:numCache>
            </c:numRef>
          </c:val>
          <c:extLst>
            <c:ext xmlns:c16="http://schemas.microsoft.com/office/drawing/2014/chart" uri="{C3380CC4-5D6E-409C-BE32-E72D297353CC}">
              <c16:uniqueId val="{00000000-1E8E-46C5-9591-4E37BE6335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1E8E-46C5-9591-4E37BE6335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c:v>
                </c:pt>
              </c:numCache>
            </c:numRef>
          </c:val>
          <c:extLst>
            <c:ext xmlns:c16="http://schemas.microsoft.com/office/drawing/2014/chart" uri="{C3380CC4-5D6E-409C-BE32-E72D297353CC}">
              <c16:uniqueId val="{00000000-575F-48AA-9067-91B5CD38EA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575F-48AA-9067-91B5CD38EA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D7-416B-83EF-28D2813234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CD7-416B-83EF-28D2813234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239-4242-8EED-0800FA8E2C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239-4242-8EED-0800FA8E2C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70.69</c:v>
                </c:pt>
              </c:numCache>
            </c:numRef>
          </c:val>
          <c:extLst>
            <c:ext xmlns:c16="http://schemas.microsoft.com/office/drawing/2014/chart" uri="{C3380CC4-5D6E-409C-BE32-E72D297353CC}">
              <c16:uniqueId val="{00000000-8F81-4A12-B163-C48770D3A2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8F81-4A12-B163-C48770D3A2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966-4991-BFF3-5C40CB4D35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966-4991-BFF3-5C40CB4D35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25.86</c:v>
                </c:pt>
              </c:numCache>
            </c:numRef>
          </c:val>
          <c:extLst>
            <c:ext xmlns:c16="http://schemas.microsoft.com/office/drawing/2014/chart" uri="{C3380CC4-5D6E-409C-BE32-E72D297353CC}">
              <c16:uniqueId val="{00000000-9360-49D6-94EB-B6F95A3144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9360-49D6-94EB-B6F95A3144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499</c:v>
                </c:pt>
              </c:numCache>
            </c:numRef>
          </c:val>
          <c:extLst>
            <c:ext xmlns:c16="http://schemas.microsoft.com/office/drawing/2014/chart" uri="{C3380CC4-5D6E-409C-BE32-E72D297353CC}">
              <c16:uniqueId val="{00000000-A483-4721-BC9E-41BF4D9486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A483-4721-BC9E-41BF4D9486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6" zoomScale="85" zoomScaleNormal="85"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埼玉県　幸手市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48801</v>
      </c>
      <c r="AM8" s="44"/>
      <c r="AN8" s="44"/>
      <c r="AO8" s="44"/>
      <c r="AP8" s="44"/>
      <c r="AQ8" s="44"/>
      <c r="AR8" s="44"/>
      <c r="AS8" s="44"/>
      <c r="AT8" s="45">
        <f>データ!T6</f>
        <v>33.93</v>
      </c>
      <c r="AU8" s="45"/>
      <c r="AV8" s="45"/>
      <c r="AW8" s="45"/>
      <c r="AX8" s="45"/>
      <c r="AY8" s="45"/>
      <c r="AZ8" s="45"/>
      <c r="BA8" s="45"/>
      <c r="BB8" s="45">
        <f>データ!U6</f>
        <v>1438.28</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67.959999999999994</v>
      </c>
      <c r="J10" s="45"/>
      <c r="K10" s="45"/>
      <c r="L10" s="45"/>
      <c r="M10" s="45"/>
      <c r="N10" s="45"/>
      <c r="O10" s="45"/>
      <c r="P10" s="45">
        <f>データ!P6</f>
        <v>0.78</v>
      </c>
      <c r="Q10" s="45"/>
      <c r="R10" s="45"/>
      <c r="S10" s="45"/>
      <c r="T10" s="45"/>
      <c r="U10" s="45"/>
      <c r="V10" s="45"/>
      <c r="W10" s="45">
        <f>データ!Q6</f>
        <v>100</v>
      </c>
      <c r="X10" s="45"/>
      <c r="Y10" s="45"/>
      <c r="Z10" s="45"/>
      <c r="AA10" s="45"/>
      <c r="AB10" s="45"/>
      <c r="AC10" s="45"/>
      <c r="AD10" s="44">
        <f>データ!R6</f>
        <v>3190</v>
      </c>
      <c r="AE10" s="44"/>
      <c r="AF10" s="44"/>
      <c r="AG10" s="44"/>
      <c r="AH10" s="44"/>
      <c r="AI10" s="44"/>
      <c r="AJ10" s="44"/>
      <c r="AK10" s="2"/>
      <c r="AL10" s="44">
        <f>データ!V6</f>
        <v>381</v>
      </c>
      <c r="AM10" s="44"/>
      <c r="AN10" s="44"/>
      <c r="AO10" s="44"/>
      <c r="AP10" s="44"/>
      <c r="AQ10" s="44"/>
      <c r="AR10" s="44"/>
      <c r="AS10" s="44"/>
      <c r="AT10" s="45">
        <f>データ!W6</f>
        <v>0.42</v>
      </c>
      <c r="AU10" s="45"/>
      <c r="AV10" s="45"/>
      <c r="AW10" s="45"/>
      <c r="AX10" s="45"/>
      <c r="AY10" s="45"/>
      <c r="AZ10" s="45"/>
      <c r="BA10" s="45"/>
      <c r="BB10" s="45">
        <f>データ!X6</f>
        <v>907.14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u+dPAvRV0UNbb6gJSW4UZySCYpLt43nFMxkVSM+5MmMI4H9EsRd0laNITeIhkCwdMUrkFGWk6rmuYG3DlrTrQ==" saltValue="L5yzMrZGsDXPtiaUEQDl0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112402</v>
      </c>
      <c r="D6" s="19">
        <f t="shared" si="3"/>
        <v>46</v>
      </c>
      <c r="E6" s="19">
        <f t="shared" si="3"/>
        <v>17</v>
      </c>
      <c r="F6" s="19">
        <f t="shared" si="3"/>
        <v>5</v>
      </c>
      <c r="G6" s="19">
        <f t="shared" si="3"/>
        <v>0</v>
      </c>
      <c r="H6" s="19" t="str">
        <f t="shared" si="3"/>
        <v>埼玉県　幸手市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67.959999999999994</v>
      </c>
      <c r="P6" s="20">
        <f t="shared" si="3"/>
        <v>0.78</v>
      </c>
      <c r="Q6" s="20">
        <f t="shared" si="3"/>
        <v>100</v>
      </c>
      <c r="R6" s="20">
        <f t="shared" si="3"/>
        <v>3190</v>
      </c>
      <c r="S6" s="20">
        <f t="shared" si="3"/>
        <v>48801</v>
      </c>
      <c r="T6" s="20">
        <f t="shared" si="3"/>
        <v>33.93</v>
      </c>
      <c r="U6" s="20">
        <f t="shared" si="3"/>
        <v>1438.28</v>
      </c>
      <c r="V6" s="20">
        <f t="shared" si="3"/>
        <v>381</v>
      </c>
      <c r="W6" s="20">
        <f t="shared" si="3"/>
        <v>0.42</v>
      </c>
      <c r="X6" s="20">
        <f t="shared" si="3"/>
        <v>907.14</v>
      </c>
      <c r="Y6" s="21" t="str">
        <f>IF(Y7="",NA(),Y7)</f>
        <v>-</v>
      </c>
      <c r="Z6" s="21" t="str">
        <f t="shared" ref="Z6:AH6" si="4">IF(Z7="",NA(),Z7)</f>
        <v>-</v>
      </c>
      <c r="AA6" s="21" t="str">
        <f t="shared" si="4"/>
        <v>-</v>
      </c>
      <c r="AB6" s="21" t="str">
        <f t="shared" si="4"/>
        <v>-</v>
      </c>
      <c r="AC6" s="21">
        <f t="shared" si="4"/>
        <v>111.9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70.69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25.86</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499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37.450000000000003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86.88</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45</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112402</v>
      </c>
      <c r="D7" s="23">
        <v>46</v>
      </c>
      <c r="E7" s="23">
        <v>17</v>
      </c>
      <c r="F7" s="23">
        <v>5</v>
      </c>
      <c r="G7" s="23">
        <v>0</v>
      </c>
      <c r="H7" s="23" t="s">
        <v>95</v>
      </c>
      <c r="I7" s="23" t="s">
        <v>96</v>
      </c>
      <c r="J7" s="23" t="s">
        <v>97</v>
      </c>
      <c r="K7" s="23" t="s">
        <v>98</v>
      </c>
      <c r="L7" s="23" t="s">
        <v>99</v>
      </c>
      <c r="M7" s="23" t="s">
        <v>100</v>
      </c>
      <c r="N7" s="24" t="s">
        <v>101</v>
      </c>
      <c r="O7" s="24">
        <v>67.959999999999994</v>
      </c>
      <c r="P7" s="24">
        <v>0.78</v>
      </c>
      <c r="Q7" s="24">
        <v>100</v>
      </c>
      <c r="R7" s="24">
        <v>3190</v>
      </c>
      <c r="S7" s="24">
        <v>48801</v>
      </c>
      <c r="T7" s="24">
        <v>33.93</v>
      </c>
      <c r="U7" s="24">
        <v>1438.28</v>
      </c>
      <c r="V7" s="24">
        <v>381</v>
      </c>
      <c r="W7" s="24">
        <v>0.42</v>
      </c>
      <c r="X7" s="24">
        <v>907.14</v>
      </c>
      <c r="Y7" s="24" t="s">
        <v>101</v>
      </c>
      <c r="Z7" s="24" t="s">
        <v>101</v>
      </c>
      <c r="AA7" s="24" t="s">
        <v>101</v>
      </c>
      <c r="AB7" s="24" t="s">
        <v>101</v>
      </c>
      <c r="AC7" s="24">
        <v>111.9</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70.69</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25.86</v>
      </c>
      <c r="BV7" s="24" t="s">
        <v>101</v>
      </c>
      <c r="BW7" s="24" t="s">
        <v>101</v>
      </c>
      <c r="BX7" s="24" t="s">
        <v>101</v>
      </c>
      <c r="BY7" s="24" t="s">
        <v>101</v>
      </c>
      <c r="BZ7" s="24">
        <v>47.96</v>
      </c>
      <c r="CA7" s="24">
        <v>54.51</v>
      </c>
      <c r="CB7" s="24" t="s">
        <v>101</v>
      </c>
      <c r="CC7" s="24" t="s">
        <v>101</v>
      </c>
      <c r="CD7" s="24" t="s">
        <v>101</v>
      </c>
      <c r="CE7" s="24" t="s">
        <v>101</v>
      </c>
      <c r="CF7" s="24">
        <v>499</v>
      </c>
      <c r="CG7" s="24" t="s">
        <v>101</v>
      </c>
      <c r="CH7" s="24" t="s">
        <v>101</v>
      </c>
      <c r="CI7" s="24" t="s">
        <v>101</v>
      </c>
      <c r="CJ7" s="24" t="s">
        <v>101</v>
      </c>
      <c r="CK7" s="24">
        <v>325.85000000000002</v>
      </c>
      <c r="CL7" s="24">
        <v>286.33</v>
      </c>
      <c r="CM7" s="24" t="s">
        <v>101</v>
      </c>
      <c r="CN7" s="24" t="s">
        <v>101</v>
      </c>
      <c r="CO7" s="24" t="s">
        <v>101</v>
      </c>
      <c r="CP7" s="24" t="s">
        <v>101</v>
      </c>
      <c r="CQ7" s="24">
        <v>37.450000000000003</v>
      </c>
      <c r="CR7" s="24" t="s">
        <v>101</v>
      </c>
      <c r="CS7" s="24" t="s">
        <v>101</v>
      </c>
      <c r="CT7" s="24" t="s">
        <v>101</v>
      </c>
      <c r="CU7" s="24" t="s">
        <v>101</v>
      </c>
      <c r="CV7" s="24">
        <v>45.32</v>
      </c>
      <c r="CW7" s="24">
        <v>49.92</v>
      </c>
      <c r="CX7" s="24" t="s">
        <v>101</v>
      </c>
      <c r="CY7" s="24" t="s">
        <v>101</v>
      </c>
      <c r="CZ7" s="24" t="s">
        <v>101</v>
      </c>
      <c r="DA7" s="24" t="s">
        <v>101</v>
      </c>
      <c r="DB7" s="24">
        <v>86.88</v>
      </c>
      <c r="DC7" s="24" t="s">
        <v>101</v>
      </c>
      <c r="DD7" s="24" t="s">
        <v>101</v>
      </c>
      <c r="DE7" s="24" t="s">
        <v>101</v>
      </c>
      <c r="DF7" s="24" t="s">
        <v>101</v>
      </c>
      <c r="DG7" s="24">
        <v>83.54</v>
      </c>
      <c r="DH7" s="24">
        <v>87.8</v>
      </c>
      <c r="DI7" s="24" t="s">
        <v>101</v>
      </c>
      <c r="DJ7" s="24" t="s">
        <v>101</v>
      </c>
      <c r="DK7" s="24" t="s">
        <v>101</v>
      </c>
      <c r="DL7" s="24" t="s">
        <v>101</v>
      </c>
      <c r="DM7" s="24">
        <v>45</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2026-01-22T07:00:09Z</cp:lastPrinted>
  <dcterms:created xsi:type="dcterms:W3CDTF">2025-12-23T06:18:28Z</dcterms:created>
  <dcterms:modified xsi:type="dcterms:W3CDTF">2026-02-02T00:31:56Z</dcterms:modified>
  <cp:category/>
</cp:coreProperties>
</file>