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s41132\Documents\作業用\☆下水道課（令和7年度）☆☆\埼玉県 照会・通知文書\市町村課\260119公営企業に係る経営比較分析表（令和６年度決算）の分析等について\回答【公共】\"/>
    </mc:Choice>
  </mc:AlternateContent>
  <xr:revisionPtr revIDLastSave="0" documentId="13_ncr:1_{5385BE7B-0D41-4489-BF5C-5C7AD01E59B8}" xr6:coauthVersionLast="47" xr6:coauthVersionMax="47" xr10:uidLastSave="{00000000-0000-0000-0000-000000000000}"/>
  <workbookProtection workbookAlgorithmName="SHA-512" workbookHashValue="1cHjCnztpzA/9fYEzytFSV1Z5W5DbsbqtEBDZgU1uUHYZHVSZG/Ozd+62kewFInfii5jwBqWdKW0JohKpKGTHg==" workbookSaltValue="OfrdOhZ1BWv9CSuODh1ANw==" workbookSpinCount="100000" lockStructure="1"/>
  <bookViews>
    <workbookView xWindow="1680" yWindow="1560" windowWidth="21600" windowHeight="1249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E85" i="4"/>
  <c r="BB10" i="4"/>
  <c r="P10"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<sst xmlns="http://schemas.openxmlformats.org/spreadsheetml/2006/main" count="236" uniqueCount="116">
  <si>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</si>
  <si>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</si>
  <si>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</si>
  <si>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</si>
  <si>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</si>
  <si>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</si>
  <si>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</si>
  <si>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</si>
  <si>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</si>
  <si>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</si>
  <si>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</si>
  <si>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</si>
  <si>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</si>
  <si>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</si>
  <si>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</si>
  <si>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</si>
  <si>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</si>
  <si>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</si>
  <si>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</si>
  <si>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</si>
  <si>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</si>
  <si>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</si>
  <si>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</si>
  <si>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</si>
  <si>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</si>
  <si>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</si>
  <si>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</si>
  <si>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</si>
  <si>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</si>
  <si>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</si>
  <si>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</si>
  <si>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</si>
  <si>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</si>
  <si>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</si>
  <si>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</si>
  <si>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</si>
  <si>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</si>
  <si>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</si>
  <si>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</si>
  <si>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</si>
  <si>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</si>
  <si>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</si>
  <si>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</si>
  <si>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</si>
  <si>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</si>
  <si>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</si>
  <si>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</si>
  <si>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</si>
  <si>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</si>
  <si>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</si>
  <si>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</si>
  <si>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</si>
  <si>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</si>
  <si>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</si>
  <si>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</si>
  <si>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</si>
  <si>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</si>
  <si>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</si>
  <si>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</si>
  <si>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</si>
  <si>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</si>
  <si>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</si>
  <si>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</si>
  <si>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</si>
  <si>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</si>
  <si>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</si>
  <si>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</si>
  <si>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</si>
  <si>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</si>
  <si>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</si>
  <si>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</si>
  <si>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</si>
  <si>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</si>
  <si>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</si>
  <si>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</si>
  <si>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</si>
  <si>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</si>
  <si>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</si>
  <si>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</si>
  <si>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</si>
  <si>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</si>
  <si>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</si>
  <si>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</si>
  <si>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</si>
  <si>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</si>
  <si>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</si>
  <si>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</si>
  <si>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</si>
  <si>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</si>
  <si>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</si>
  <si>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</si>
  <si>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</si>
  <si>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</si>
  <si>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</si>
  <si>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</si>
  <si>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</si>
  <si>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　幸手市</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</si>
  <si>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</si>
  <si>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</si>
  <si>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</si>
  <si>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</si>
  <si>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</si>
  <si>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</si>
  <si>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</si>
  <si>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</si>
  <si>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</si>
  <si>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</si>
  <si>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</si>
  <si>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</si>
  <si>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</si>
  <si>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</si>
  <si>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</si>
  <si>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</si>
  <si>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①類似団体平均より高い数値です。これは、法適化移行に際して、資産取得価格と償却累計額それぞれの数値を貸借対照表に計上する方式を採用したことで、償却累計額相当分を資産価格から控除した額を帳簿価格にする方式を採用した自治体に比べて数値が高くなることが原因の一つに考えられます。また、下水道供用開始前から整備されていた集中浄化槽方式を用いた汚水処理区域のうち、後に公共下水道へ接続替えを行った地域において、老朽化の進んでいる下水道管が多く存在していることも原因として考えられます。
②③上記の接続替え地域において、法定耐用年数を経過した管渠が発生しています。こうした管渠は今後徐々に増加していくことから、新規整備と並行して老朽管対策にも取り組んでいけるよう、更新費用の平準化や財源の確保等に留意した、長期的な投資・財政計画を策定していく必要があります。
</t>
    <phoneticPr fontId="4"/>
  </si>
  <si>
    <t>①単年度収支は黒字になっていますが、使用料以外に基準内ではあるものの一般会計からの負担金に大きく依存しており、今後も、使用料収入の確保及び経費削減に取り組んでいく必要があります。
②累積欠損金は発生していません。
③法適化移行後6年で最低限必要とされる水準である100％に到達しました。今後も短期債務支払能力を安定させ続けるため、流動資産の確保に努める必要があります。
④類似団体と比較して高い数値となっていますが、本市の下水道普及率は46.31％と建設途上にあることから、建設改良のための企業債借入残高の比率が高いことが考えられます。今後も、借入と返済のバランスに留意した企業債運用を心掛けるなど、計画的な建設投資を行っていく必要があります。
⑤類似団体に比べ低水準となっています。整備途上で接続人口が多くないことも原因の一つですが、持続性のある長期安定経営を目指し、使用料金の適正化に随時取り組んでいく必要があります。
⑥類似団体とほぼ同水準となっています。今後、施設の老朽化が徐々に進んでいくことから、予防保全の考え方に基づく維持費抑制や、接続率向上による有収水量増加に取り組むことが必要です。
⑦汚水処理を行う施設は保有していません。
⑧毎年度、供用開始地区が増えているという状況を考えれば、極端に悪い数値ではないと思われますが、他の経営指標向上に密接に関わる比率であるため、今後も接続人口の増加に取り組んでいく必要があります。</t>
    <rPh sb="1" eb="4">
      <t>タンネンド</t>
    </rPh>
    <rPh sb="4" eb="6">
      <t>シュウシ</t>
    </rPh>
    <rPh sb="7" eb="9">
      <t>クロジ</t>
    </rPh>
    <rPh sb="18" eb="21">
      <t>シヨウリョウ</t>
    </rPh>
    <rPh sb="21" eb="23">
      <t>イガイ</t>
    </rPh>
    <rPh sb="24" eb="27">
      <t>キジュンナイ</t>
    </rPh>
    <rPh sb="34" eb="36">
      <t>イッパン</t>
    </rPh>
    <rPh sb="36" eb="38">
      <t>カイケイ</t>
    </rPh>
    <rPh sb="41" eb="44">
      <t>フタンキン</t>
    </rPh>
    <rPh sb="45" eb="46">
      <t>オオ</t>
    </rPh>
    <rPh sb="48" eb="50">
      <t>イゾン</t>
    </rPh>
    <rPh sb="55" eb="57">
      <t>コンゴ</t>
    </rPh>
    <rPh sb="59" eb="62">
      <t>シヨウリョウ</t>
    </rPh>
    <rPh sb="62" eb="64">
      <t>シュウニュウ</t>
    </rPh>
    <rPh sb="65" eb="67">
      <t>カクホ</t>
    </rPh>
    <rPh sb="67" eb="68">
      <t>オヨ</t>
    </rPh>
    <rPh sb="69" eb="71">
      <t>ケイヒ</t>
    </rPh>
    <rPh sb="71" eb="73">
      <t>サクゲン</t>
    </rPh>
    <rPh sb="74" eb="75">
      <t>ト</t>
    </rPh>
    <rPh sb="76" eb="77">
      <t>ク</t>
    </rPh>
    <rPh sb="81" eb="83">
      <t>ヒツヨウ</t>
    </rPh>
    <rPh sb="91" eb="93">
      <t>ルイセキ</t>
    </rPh>
    <rPh sb="93" eb="95">
      <t>ケッソン</t>
    </rPh>
    <rPh sb="95" eb="96">
      <t>キン</t>
    </rPh>
    <rPh sb="97" eb="99">
      <t>ハッセイ</t>
    </rPh>
    <rPh sb="108" eb="109">
      <t>ホウ</t>
    </rPh>
    <rPh sb="109" eb="110">
      <t>テキ</t>
    </rPh>
    <rPh sb="110" eb="111">
      <t>カ</t>
    </rPh>
    <rPh sb="111" eb="113">
      <t>イコウ</t>
    </rPh>
    <rPh sb="113" eb="114">
      <t>ゴ</t>
    </rPh>
    <rPh sb="115" eb="116">
      <t>ネン</t>
    </rPh>
    <rPh sb="117" eb="120">
      <t>サイテイゲン</t>
    </rPh>
    <rPh sb="120" eb="122">
      <t>ヒツヨウ</t>
    </rPh>
    <rPh sb="126" eb="128">
      <t>スイジュン</t>
    </rPh>
    <rPh sb="136" eb="138">
      <t>トウタツ</t>
    </rPh>
    <rPh sb="143" eb="145">
      <t>コンゴ</t>
    </rPh>
    <rPh sb="146" eb="150">
      <t>タンキサイム</t>
    </rPh>
    <rPh sb="150" eb="152">
      <t>シハラ</t>
    </rPh>
    <rPh sb="152" eb="154">
      <t>ノウリョク</t>
    </rPh>
    <rPh sb="155" eb="157">
      <t>アンテイ</t>
    </rPh>
    <rPh sb="159" eb="160">
      <t>ツヅ</t>
    </rPh>
    <rPh sb="165" eb="167">
      <t>リュウドウ</t>
    </rPh>
    <rPh sb="167" eb="169">
      <t>シサン</t>
    </rPh>
    <rPh sb="170" eb="172">
      <t>カクホ</t>
    </rPh>
    <rPh sb="173" eb="174">
      <t>ツト</t>
    </rPh>
    <rPh sb="176" eb="178">
      <t>ヒツヨウ</t>
    </rPh>
    <rPh sb="186" eb="188">
      <t>ルイジ</t>
    </rPh>
    <rPh sb="188" eb="190">
      <t>ダンタイ</t>
    </rPh>
    <rPh sb="191" eb="193">
      <t>ヒカク</t>
    </rPh>
    <rPh sb="195" eb="196">
      <t>タカ</t>
    </rPh>
    <rPh sb="197" eb="199">
      <t>スウチ</t>
    </rPh>
    <rPh sb="208" eb="209">
      <t>ホン</t>
    </rPh>
    <rPh sb="209" eb="210">
      <t>シ</t>
    </rPh>
    <rPh sb="211" eb="214">
      <t>ゲスイドウ</t>
    </rPh>
    <rPh sb="214" eb="216">
      <t>フキュウ</t>
    </rPh>
    <rPh sb="216" eb="217">
      <t>リツ</t>
    </rPh>
    <rPh sb="225" eb="227">
      <t>ケンセツ</t>
    </rPh>
    <rPh sb="227" eb="229">
      <t>トジョウ</t>
    </rPh>
    <rPh sb="237" eb="239">
      <t>ケンセツ</t>
    </rPh>
    <rPh sb="239" eb="241">
      <t>カイリョウ</t>
    </rPh>
    <rPh sb="245" eb="247">
      <t>キギョウ</t>
    </rPh>
    <rPh sb="247" eb="248">
      <t>サイ</t>
    </rPh>
    <rPh sb="248" eb="250">
      <t>カリイレ</t>
    </rPh>
    <rPh sb="250" eb="252">
      <t>ザンダカ</t>
    </rPh>
    <rPh sb="253" eb="255">
      <t>ヒリツ</t>
    </rPh>
    <rPh sb="256" eb="257">
      <t>タカ</t>
    </rPh>
    <rPh sb="261" eb="262">
      <t>カンガ</t>
    </rPh>
    <rPh sb="268" eb="270">
      <t>コンゴ</t>
    </rPh>
    <rPh sb="272" eb="274">
      <t>カリイレ</t>
    </rPh>
    <rPh sb="275" eb="277">
      <t>ヘンサイ</t>
    </rPh>
    <rPh sb="283" eb="285">
      <t>リュウイ</t>
    </rPh>
    <rPh sb="287" eb="289">
      <t>キギョウ</t>
    </rPh>
    <rPh sb="289" eb="290">
      <t>サイ</t>
    </rPh>
    <rPh sb="290" eb="292">
      <t>ウンヨウ</t>
    </rPh>
    <rPh sb="293" eb="295">
      <t>ココロガ</t>
    </rPh>
    <rPh sb="300" eb="303">
      <t>ケイカクテキ</t>
    </rPh>
    <rPh sb="304" eb="306">
      <t>ケンセツ</t>
    </rPh>
    <rPh sb="306" eb="308">
      <t>トウシ</t>
    </rPh>
    <rPh sb="309" eb="310">
      <t>オコナ</t>
    </rPh>
    <rPh sb="314" eb="316">
      <t>ヒツヨウ</t>
    </rPh>
    <rPh sb="362" eb="363">
      <t>ヒト</t>
    </rPh>
    <rPh sb="368" eb="371">
      <t>ジゾクセイ</t>
    </rPh>
    <rPh sb="374" eb="376">
      <t>チョウキ</t>
    </rPh>
    <rPh sb="376" eb="378">
      <t>アンテイ</t>
    </rPh>
    <rPh sb="378" eb="380">
      <t>ケイエイ</t>
    </rPh>
    <rPh sb="381" eb="383">
      <t>メザ</t>
    </rPh>
    <rPh sb="385" eb="387">
      <t>シヨウ</t>
    </rPh>
    <rPh sb="387" eb="389">
      <t>リョウキン</t>
    </rPh>
    <rPh sb="390" eb="393">
      <t>テキセイカ</t>
    </rPh>
    <rPh sb="394" eb="396">
      <t>ズイジ</t>
    </rPh>
    <rPh sb="396" eb="397">
      <t>ト</t>
    </rPh>
    <rPh sb="398" eb="399">
      <t>ク</t>
    </rPh>
    <rPh sb="403" eb="405">
      <t>ヒツヨウ</t>
    </rPh>
    <rPh sb="420" eb="423">
      <t>ドウスイジュン</t>
    </rPh>
    <rPh sb="441" eb="443">
      <t>ジョジョ</t>
    </rPh>
    <rPh sb="454" eb="456">
      <t>ヨボウ</t>
    </rPh>
    <rPh sb="456" eb="458">
      <t>ホゼン</t>
    </rPh>
    <rPh sb="459" eb="460">
      <t>カンガ</t>
    </rPh>
    <rPh sb="461" eb="462">
      <t>カタ</t>
    </rPh>
    <rPh sb="463" eb="464">
      <t>モト</t>
    </rPh>
    <rPh sb="473" eb="475">
      <t>セツゾク</t>
    </rPh>
    <rPh sb="475" eb="476">
      <t>リツ</t>
    </rPh>
    <rPh sb="476" eb="478">
      <t>コウジョウ</t>
    </rPh>
    <rPh sb="502" eb="504">
      <t>オスイ</t>
    </rPh>
    <rPh sb="504" eb="506">
      <t>ショリ</t>
    </rPh>
    <rPh sb="507" eb="508">
      <t>オコナ</t>
    </rPh>
    <rPh sb="509" eb="511">
      <t>シセツ</t>
    </rPh>
    <rPh sb="512" eb="514">
      <t>ホユウ</t>
    </rPh>
    <rPh sb="550" eb="552">
      <t>キョクタン</t>
    </rPh>
    <phoneticPr fontId="4"/>
  </si>
  <si>
    <t>　本市の公共下水道は、令和６年度末における普及率が40％台にとどまっており、これからも新規整備が続いていきます。また、今後は施設の老朽化も徐々に進行していくことから、更新・修繕といった対応も同時に必要となってきます。このため、整備財源の確保には今まで以上に努めていかなければならず、補助金の有効活用はもとより、接続人口増加への取り組みや、極度な依存にならない範囲での企業債の活用、また、歳出面では、経費削減に努めた無駄のない予算執行など、バランスを持った事業運営が求められてきます。
　このような状況に対応するため、自らの経営状態や資産状況などを正確に把握し、これらを投資・財政関連の諸計画に的確に反映させ、経営健全化の取り組みを継続していく必要があります。</t>
    <rPh sb="11" eb="13">
      <t>レイワ</t>
    </rPh>
    <rPh sb="15" eb="16">
      <t>ド</t>
    </rPh>
    <rPh sb="183" eb="185">
      <t>キギョウ</t>
    </rPh>
    <rPh sb="284" eb="286">
      <t>トウシ</t>
    </rPh>
    <rPh sb="287" eb="289">
      <t>ザイセイ</t>
    </rPh>
    <rPh sb="289" eb="291">
      <t>カンレン</t>
    </rPh>
    <rPh sb="292" eb="293">
      <t>ショ</t>
    </rPh>
    <rPh sb="293" eb="295">
      <t>ケイカク</t>
    </rPh>
    <rPh sb="296" eb="298">
      <t>テキカク</t>
    </rPh>
    <rPh sb="299" eb="301">
      <t>ハンエイ</t>
    </rPh>
    <rPh sb="310" eb="311">
      <t>ト</t>
    </rPh>
    <rPh sb="312" eb="313">
      <t>ク</t>
    </rPh>
    <rPh sb="315" eb="317">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</si>
</sst>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05-4E56-BE3A-545356AC57F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0.15</c:v>
                </c:pt>
                <c:pt idx="2">
                  <c:v>0.12</c:v>
                </c:pt>
                <c:pt idx="3">
                  <c:v>0.18</c:v>
                </c:pt>
                <c:pt idx="4">
                  <c:v>0.16</c:v>
                </c:pt>
              </c:numCache>
            </c:numRef>
          </c:val>
          <c:smooth val="0"/>
          <c:extLst>
            <c:ext xmlns:c16="http://schemas.microsoft.com/office/drawing/2014/chart" uri="{C3380CC4-5D6E-409C-BE32-E72D297353CC}">
              <c16:uniqueId val="{00000001-F305-4E56-BE3A-545356AC57F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2E-4432-B62B-A85F63A5981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c:v>
                </c:pt>
                <c:pt idx="1">
                  <c:v>58.14</c:v>
                </c:pt>
                <c:pt idx="2">
                  <c:v>58.55</c:v>
                </c:pt>
                <c:pt idx="3">
                  <c:v>59.45</c:v>
                </c:pt>
                <c:pt idx="4">
                  <c:v>60.92</c:v>
                </c:pt>
              </c:numCache>
            </c:numRef>
          </c:val>
          <c:smooth val="0"/>
          <c:extLst>
            <c:ext xmlns:c16="http://schemas.microsoft.com/office/drawing/2014/chart" uri="{C3380CC4-5D6E-409C-BE32-E72D297353CC}">
              <c16:uniqueId val="{00000001-402E-4432-B62B-A85F63A5981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82.09</c:v>
                </c:pt>
                <c:pt idx="1">
                  <c:v>83.1</c:v>
                </c:pt>
                <c:pt idx="2">
                  <c:v>83.04</c:v>
                </c:pt>
                <c:pt idx="3">
                  <c:v>82.32</c:v>
                </c:pt>
                <c:pt idx="4">
                  <c:v>82.37</c:v>
                </c:pt>
              </c:numCache>
            </c:numRef>
          </c:val>
          <c:extLst>
            <c:ext xmlns:c16="http://schemas.microsoft.com/office/drawing/2014/chart" uri="{C3380CC4-5D6E-409C-BE32-E72D297353CC}">
              <c16:uniqueId val="{00000000-271C-4127-9BFF-8E11D8F6B59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85.01</c:v>
                </c:pt>
                <c:pt idx="1">
                  <c:v>92.44</c:v>
                </c:pt>
                <c:pt idx="2">
                  <c:v>91.97</c:v>
                </c:pt>
                <c:pt idx="3">
                  <c:v>91.93</c:v>
                </c:pt>
                <c:pt idx="4">
                  <c:v>92.33</c:v>
                </c:pt>
              </c:numCache>
            </c:numRef>
          </c:val>
          <c:smooth val="0"/>
          <c:extLst>
            <c:ext xmlns:c16="http://schemas.microsoft.com/office/drawing/2014/chart" uri="{C3380CC4-5D6E-409C-BE32-E72D297353CC}">
              <c16:uniqueId val="{00000001-271C-4127-9BFF-8E11D8F6B59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102.95</c:v>
                </c:pt>
                <c:pt idx="1">
                  <c:v>103.47</c:v>
                </c:pt>
                <c:pt idx="2">
                  <c:v>104.17</c:v>
                </c:pt>
                <c:pt idx="3">
                  <c:v>105.83</c:v>
                </c:pt>
                <c:pt idx="4">
                  <c:v>105.16</c:v>
                </c:pt>
              </c:numCache>
            </c:numRef>
          </c:val>
          <c:extLst>
            <c:ext xmlns:c16="http://schemas.microsoft.com/office/drawing/2014/chart" uri="{C3380CC4-5D6E-409C-BE32-E72D297353CC}">
              <c16:uniqueId val="{00000000-B0A8-460F-AE63-5018D90D9DC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106.75</c:v>
                </c:pt>
                <c:pt idx="1">
                  <c:v>103.57</c:v>
                </c:pt>
                <c:pt idx="2">
                  <c:v>102.34</c:v>
                </c:pt>
                <c:pt idx="3">
                  <c:v>104.17</c:v>
                </c:pt>
                <c:pt idx="4">
                  <c:v>103.27</c:v>
                </c:pt>
              </c:numCache>
            </c:numRef>
          </c:val>
          <c:smooth val="0"/>
          <c:extLst>
            <c:ext xmlns:c16="http://schemas.microsoft.com/office/drawing/2014/chart" uri="{C3380CC4-5D6E-409C-BE32-E72D297353CC}">
              <c16:uniqueId val="{00000001-B0A8-460F-AE63-5018D90D9DC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37.159999999999997</c:v>
                </c:pt>
                <c:pt idx="1">
                  <c:v>38.67</c:v>
                </c:pt>
                <c:pt idx="2">
                  <c:v>39.619999999999997</c:v>
                </c:pt>
                <c:pt idx="3">
                  <c:v>41.06</c:v>
                </c:pt>
                <c:pt idx="4">
                  <c:v>42.03</c:v>
                </c:pt>
              </c:numCache>
            </c:numRef>
          </c:val>
          <c:extLst>
            <c:ext xmlns:c16="http://schemas.microsoft.com/office/drawing/2014/chart" uri="{C3380CC4-5D6E-409C-BE32-E72D297353CC}">
              <c16:uniqueId val="{00000000-F7C1-4F70-8025-CAA037F9A64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9.0399999999999991</c:v>
                </c:pt>
                <c:pt idx="1">
                  <c:v>23.14</c:v>
                </c:pt>
                <c:pt idx="2">
                  <c:v>23.95</c:v>
                </c:pt>
                <c:pt idx="3">
                  <c:v>25.32</c:v>
                </c:pt>
                <c:pt idx="4">
                  <c:v>25.69</c:v>
                </c:pt>
              </c:numCache>
            </c:numRef>
          </c:val>
          <c:smooth val="0"/>
          <c:extLst>
            <c:ext xmlns:c16="http://schemas.microsoft.com/office/drawing/2014/chart" uri="{C3380CC4-5D6E-409C-BE32-E72D297353CC}">
              <c16:uniqueId val="{00000001-F7C1-4F70-8025-CAA037F9A64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quot;-&quot;">
                  <c:v>0.49</c:v>
                </c:pt>
                <c:pt idx="4" formatCode="#,##0.00;&quot;△&quot;#,##0.00;&quot;-&quot;">
                  <c:v>7.39</c:v>
                </c:pt>
              </c:numCache>
            </c:numRef>
          </c:val>
          <c:extLst>
            <c:ext xmlns:c16="http://schemas.microsoft.com/office/drawing/2014/chart" uri="{C3380CC4-5D6E-409C-BE32-E72D297353CC}">
              <c16:uniqueId val="{00000000-CA27-4EF8-AA7D-2DC614C0A29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0.55000000000000004</c:v>
                </c:pt>
                <c:pt idx="2">
                  <c:v>0.78</c:v>
                </c:pt>
                <c:pt idx="3">
                  <c:v>0.91</c:v>
                </c:pt>
                <c:pt idx="4">
                  <c:v>2.9</c:v>
                </c:pt>
              </c:numCache>
            </c:numRef>
          </c:val>
          <c:smooth val="0"/>
          <c:extLst>
            <c:ext xmlns:c16="http://schemas.microsoft.com/office/drawing/2014/chart" uri="{C3380CC4-5D6E-409C-BE32-E72D297353CC}">
              <c16:uniqueId val="{00000001-CA27-4EF8-AA7D-2DC614C0A29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11-4BF4-A13F-46593680CEE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7.23</c:v>
                </c:pt>
                <c:pt idx="1">
                  <c:v>21.3</c:v>
                </c:pt>
                <c:pt idx="2">
                  <c:v>39.799999999999997</c:v>
                </c:pt>
                <c:pt idx="3">
                  <c:v>20.04</c:v>
                </c:pt>
                <c:pt idx="4">
                  <c:v>20.28</c:v>
                </c:pt>
              </c:numCache>
            </c:numRef>
          </c:val>
          <c:smooth val="0"/>
          <c:extLst>
            <c:ext xmlns:c16="http://schemas.microsoft.com/office/drawing/2014/chart" uri="{C3380CC4-5D6E-409C-BE32-E72D297353CC}">
              <c16:uniqueId val="{00000001-B611-4BF4-A13F-46593680CEE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65.290000000000006</c:v>
                </c:pt>
                <c:pt idx="1">
                  <c:v>63.78</c:v>
                </c:pt>
                <c:pt idx="2">
                  <c:v>84.46</c:v>
                </c:pt>
                <c:pt idx="3">
                  <c:v>92.91</c:v>
                </c:pt>
                <c:pt idx="4">
                  <c:v>110.92</c:v>
                </c:pt>
              </c:numCache>
            </c:numRef>
          </c:val>
          <c:extLst>
            <c:ext xmlns:c16="http://schemas.microsoft.com/office/drawing/2014/chart" uri="{C3380CC4-5D6E-409C-BE32-E72D297353CC}">
              <c16:uniqueId val="{00000000-8DF7-4899-B399-EA05660406F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38.76</c:v>
                </c:pt>
                <c:pt idx="1">
                  <c:v>57.92</c:v>
                </c:pt>
                <c:pt idx="2">
                  <c:v>63.17</c:v>
                </c:pt>
                <c:pt idx="3">
                  <c:v>69.150000000000006</c:v>
                </c:pt>
                <c:pt idx="4">
                  <c:v>74.84</c:v>
                </c:pt>
              </c:numCache>
            </c:numRef>
          </c:val>
          <c:smooth val="0"/>
          <c:extLst>
            <c:ext xmlns:c16="http://schemas.microsoft.com/office/drawing/2014/chart" uri="{C3380CC4-5D6E-409C-BE32-E72D297353CC}">
              <c16:uniqueId val="{00000001-8DF7-4899-B399-EA05660406F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2059.84</c:v>
                </c:pt>
                <c:pt idx="1">
                  <c:v>2006.88</c:v>
                </c:pt>
                <c:pt idx="2">
                  <c:v>2011.06</c:v>
                </c:pt>
                <c:pt idx="3">
                  <c:v>2006.27</c:v>
                </c:pt>
                <c:pt idx="4">
                  <c:v>2003.85</c:v>
                </c:pt>
              </c:numCache>
            </c:numRef>
          </c:val>
          <c:extLst>
            <c:ext xmlns:c16="http://schemas.microsoft.com/office/drawing/2014/chart" uri="{C3380CC4-5D6E-409C-BE32-E72D297353CC}">
              <c16:uniqueId val="{00000000-6675-4C4C-9853-2DB4F0D598A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1303.55</c:v>
                </c:pt>
                <c:pt idx="1">
                  <c:v>799.49</c:v>
                </c:pt>
                <c:pt idx="2">
                  <c:v>863.92</c:v>
                </c:pt>
                <c:pt idx="3">
                  <c:v>793.41</c:v>
                </c:pt>
                <c:pt idx="4">
                  <c:v>693.82</c:v>
                </c:pt>
              </c:numCache>
            </c:numRef>
          </c:val>
          <c:smooth val="0"/>
          <c:extLst>
            <c:ext xmlns:c16="http://schemas.microsoft.com/office/drawing/2014/chart" uri="{C3380CC4-5D6E-409C-BE32-E72D297353CC}">
              <c16:uniqueId val="{00000001-6675-4C4C-9853-2DB4F0D598A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53.96</c:v>
                </c:pt>
                <c:pt idx="1">
                  <c:v>53.97</c:v>
                </c:pt>
                <c:pt idx="2">
                  <c:v>54.96</c:v>
                </c:pt>
                <c:pt idx="3">
                  <c:v>54.04</c:v>
                </c:pt>
                <c:pt idx="4">
                  <c:v>54.75</c:v>
                </c:pt>
              </c:numCache>
            </c:numRef>
          </c:val>
          <c:extLst>
            <c:ext xmlns:c16="http://schemas.microsoft.com/office/drawing/2014/chart" uri="{C3380CC4-5D6E-409C-BE32-E72D297353CC}">
              <c16:uniqueId val="{00000000-9AFD-4F4D-B010-50BAE9EC396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78.510000000000005</c:v>
                </c:pt>
                <c:pt idx="1">
                  <c:v>89.09</c:v>
                </c:pt>
                <c:pt idx="2">
                  <c:v>87.28</c:v>
                </c:pt>
                <c:pt idx="3">
                  <c:v>84.86</c:v>
                </c:pt>
                <c:pt idx="4">
                  <c:v>85.44</c:v>
                </c:pt>
              </c:numCache>
            </c:numRef>
          </c:val>
          <c:smooth val="0"/>
          <c:extLst>
            <c:ext xmlns:c16="http://schemas.microsoft.com/office/drawing/2014/chart" uri="{C3380CC4-5D6E-409C-BE32-E72D297353CC}">
              <c16:uniqueId val="{00000001-9AFD-4F4D-B010-50BAE9EC396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1D25-4E9D-8624-60F312D2AE8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160.44999999999999</c:v>
                </c:pt>
                <c:pt idx="1">
                  <c:v>142.76</c:v>
                </c:pt>
                <c:pt idx="2">
                  <c:v>145.58000000000001</c:v>
                </c:pt>
                <c:pt idx="3">
                  <c:v>147.69</c:v>
                </c:pt>
                <c:pt idx="4">
                  <c:v>151.87</c:v>
                </c:pt>
              </c:numCache>
            </c:numRef>
          </c:val>
          <c:smooth val="0"/>
          <c:extLst>
            <c:ext xmlns:c16="http://schemas.microsoft.com/office/drawing/2014/chart" uri="{C3380CC4-5D6E-409C-BE32-E72D297353CC}">
              <c16:uniqueId val="{00000001-1D25-4E9D-8624-60F312D2AE8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埼玉県　幸手市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Cb1</v>
      </c>
      <c r="X8" s="64"/>
      <c r="Y8" s="64"/>
      <c r="Z8" s="64"/>
      <c r="AA8" s="64"/>
      <c r="AB8" s="64"/>
      <c r="AC8" s="64"/>
      <c r="AD8" s="65" t="str">
        <f>データ!$M$6</f>
        <v>非設置</v>
      </c>
      <c r="AE8" s="65"/>
      <c r="AF8" s="65"/>
      <c r="AG8" s="65"/>
      <c r="AH8" s="65"/>
      <c r="AI8" s="65"/>
      <c r="AJ8" s="65"/>
      <c r="AK8" s="3"/>
      <c r="AL8" s="44">
        <f>データ!S6</f>
        <v>48801</v>
      </c>
      <c r="AM8" s="44"/>
      <c r="AN8" s="44"/>
      <c r="AO8" s="44"/>
      <c r="AP8" s="44"/>
      <c r="AQ8" s="44"/>
      <c r="AR8" s="44"/>
      <c r="AS8" s="44"/>
      <c r="AT8" s="45">
        <f>データ!T6</f>
        <v>33.93</v>
      </c>
      <c r="AU8" s="45"/>
      <c r="AV8" s="45"/>
      <c r="AW8" s="45"/>
      <c r="AX8" s="45"/>
      <c r="AY8" s="45"/>
      <c r="AZ8" s="45"/>
      <c r="BA8" s="45"/>
      <c r="BB8" s="45">
        <f>データ!U6</f>
        <v>1438.28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73.11</v>
      </c>
      <c r="J10" s="45"/>
      <c r="K10" s="45"/>
      <c r="L10" s="45"/>
      <c r="M10" s="45"/>
      <c r="N10" s="45"/>
      <c r="O10" s="45"/>
      <c r="P10" s="45">
        <f>データ!P6</f>
        <v>46.31</v>
      </c>
      <c r="Q10" s="45"/>
      <c r="R10" s="45"/>
      <c r="S10" s="45"/>
      <c r="T10" s="45"/>
      <c r="U10" s="45"/>
      <c r="V10" s="45"/>
      <c r="W10" s="45">
        <f>データ!Q6</f>
        <v>71.64</v>
      </c>
      <c r="X10" s="45"/>
      <c r="Y10" s="45"/>
      <c r="Z10" s="45"/>
      <c r="AA10" s="45"/>
      <c r="AB10" s="45"/>
      <c r="AC10" s="45"/>
      <c r="AD10" s="44">
        <f>データ!R6</f>
        <v>1595</v>
      </c>
      <c r="AE10" s="44"/>
      <c r="AF10" s="44"/>
      <c r="AG10" s="44"/>
      <c r="AH10" s="44"/>
      <c r="AI10" s="44"/>
      <c r="AJ10" s="44"/>
      <c r="AK10" s="2"/>
      <c r="AL10" s="44">
        <f>データ!V6</f>
        <v>22521</v>
      </c>
      <c r="AM10" s="44"/>
      <c r="AN10" s="44"/>
      <c r="AO10" s="44"/>
      <c r="AP10" s="44"/>
      <c r="AQ10" s="44"/>
      <c r="AR10" s="44"/>
      <c r="AS10" s="44"/>
      <c r="AT10" s="45">
        <f>データ!W6</f>
        <v>3.97</v>
      </c>
      <c r="AU10" s="45"/>
      <c r="AV10" s="45"/>
      <c r="AW10" s="45"/>
      <c r="AX10" s="45"/>
      <c r="AY10" s="45"/>
      <c r="AZ10" s="45"/>
      <c r="BA10" s="45"/>
      <c r="BB10" s="45">
        <f>データ!X6</f>
        <v>5672.8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cZhY+NHr1NsKzt9inH+WvlMZrjVT93cVnLw2DZkJ1f/R2HM1vp6uzBWLjBroh9ZPFQX3tUt+L2TOUdQSwknviw==" saltValue="h2QMC+SVKVeQ15MoqkLcD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112402</v>
      </c>
      <c r="D6" s="19">
        <f t="shared" si="3"/>
        <v>46</v>
      </c>
      <c r="E6" s="19">
        <f t="shared" si="3"/>
        <v>17</v>
      </c>
      <c r="F6" s="19">
        <f t="shared" si="3"/>
        <v>1</v>
      </c>
      <c r="G6" s="19">
        <f t="shared" si="3"/>
        <v>0</v>
      </c>
      <c r="H6" s="19" t="str">
        <f t="shared" si="3"/>
        <v>埼玉県　幸手市</v>
      </c>
      <c r="I6" s="19" t="str">
        <f t="shared" si="3"/>
        <v>法適用</v>
      </c>
      <c r="J6" s="19" t="str">
        <f t="shared" si="3"/>
        <v>下水道事業</v>
      </c>
      <c r="K6" s="19" t="str">
        <f t="shared" si="3"/>
        <v>公共下水道</v>
      </c>
      <c r="L6" s="19" t="str">
        <f t="shared" si="3"/>
        <v>Cb1</v>
      </c>
      <c r="M6" s="19" t="str">
        <f t="shared" si="3"/>
        <v>非設置</v>
      </c>
      <c r="N6" s="20" t="str">
        <f t="shared" si="3"/>
        <v>-</v>
      </c>
      <c r="O6" s="20">
        <f t="shared" si="3"/>
        <v>73.11</v>
      </c>
      <c r="P6" s="20">
        <f t="shared" si="3"/>
        <v>46.31</v>
      </c>
      <c r="Q6" s="20">
        <f t="shared" si="3"/>
        <v>71.64</v>
      </c>
      <c r="R6" s="20">
        <f t="shared" si="3"/>
        <v>1595</v>
      </c>
      <c r="S6" s="20">
        <f t="shared" si="3"/>
        <v>48801</v>
      </c>
      <c r="T6" s="20">
        <f t="shared" si="3"/>
        <v>33.93</v>
      </c>
      <c r="U6" s="20">
        <f t="shared" si="3"/>
        <v>1438.28</v>
      </c>
      <c r="V6" s="20">
        <f t="shared" si="3"/>
        <v>22521</v>
      </c>
      <c r="W6" s="20">
        <f t="shared" si="3"/>
        <v>3.97</v>
      </c>
      <c r="X6" s="20">
        <f t="shared" si="3"/>
        <v>5672.8</v>
      </c>
      <c r="Y6" s="21">
        <f>IF(Y7="",NA(),Y7)</f>
        <v>102.95</v>
      </c>
      <c r="Z6" s="21">
        <f t="shared" ref="Z6:AH6" si="4">IF(Z7="",NA(),Z7)</f>
        <v>103.47</v>
      </c>
      <c r="AA6" s="21">
        <f t="shared" si="4"/>
        <v>104.17</v>
      </c>
      <c r="AB6" s="21">
        <f t="shared" si="4"/>
        <v>105.83</v>
      </c>
      <c r="AC6" s="21">
        <f t="shared" si="4"/>
        <v>105.16</v>
      </c>
      <c r="AD6" s="21">
        <f t="shared" si="4"/>
        <v>106.75</v>
      </c>
      <c r="AE6" s="21">
        <f t="shared" si="4"/>
        <v>103.57</v>
      </c>
      <c r="AF6" s="21">
        <f t="shared" si="4"/>
        <v>102.34</v>
      </c>
      <c r="AG6" s="21">
        <f t="shared" si="4"/>
        <v>104.17</v>
      </c>
      <c r="AH6" s="21">
        <f t="shared" si="4"/>
        <v>103.27</v>
      </c>
      <c r="AI6" s="20" t="str">
        <f>IF(AI7="","",IF(AI7="-","【-】","【"&amp;SUBSTITUTE(TEXT(AI7,"#,##0.00"),"-","△")&amp;"】"))</f>
        <v>【105.36】</v>
      </c>
      <c r="AJ6" s="20">
        <f>IF(AJ7="",NA(),AJ7)</f>
        <v>0</v>
      </c>
      <c r="AK6" s="20">
        <f t="shared" ref="AK6:AS6" si="5">IF(AK7="",NA(),AK7)</f>
        <v>0</v>
      </c>
      <c r="AL6" s="20">
        <f t="shared" si="5"/>
        <v>0</v>
      </c>
      <c r="AM6" s="20">
        <f t="shared" si="5"/>
        <v>0</v>
      </c>
      <c r="AN6" s="20">
        <f t="shared" si="5"/>
        <v>0</v>
      </c>
      <c r="AO6" s="21">
        <f t="shared" si="5"/>
        <v>7.23</v>
      </c>
      <c r="AP6" s="21">
        <f t="shared" si="5"/>
        <v>21.3</v>
      </c>
      <c r="AQ6" s="21">
        <f t="shared" si="5"/>
        <v>39.799999999999997</v>
      </c>
      <c r="AR6" s="21">
        <f t="shared" si="5"/>
        <v>20.04</v>
      </c>
      <c r="AS6" s="21">
        <f t="shared" si="5"/>
        <v>20.28</v>
      </c>
      <c r="AT6" s="20" t="str">
        <f>IF(AT7="","",IF(AT7="-","【-】","【"&amp;SUBSTITUTE(TEXT(AT7,"#,##0.00"),"-","△")&amp;"】"))</f>
        <v>【3.12】</v>
      </c>
      <c r="AU6" s="21">
        <f>IF(AU7="",NA(),AU7)</f>
        <v>65.290000000000006</v>
      </c>
      <c r="AV6" s="21">
        <f t="shared" ref="AV6:BD6" si="6">IF(AV7="",NA(),AV7)</f>
        <v>63.78</v>
      </c>
      <c r="AW6" s="21">
        <f t="shared" si="6"/>
        <v>84.46</v>
      </c>
      <c r="AX6" s="21">
        <f t="shared" si="6"/>
        <v>92.91</v>
      </c>
      <c r="AY6" s="21">
        <f t="shared" si="6"/>
        <v>110.92</v>
      </c>
      <c r="AZ6" s="21">
        <f t="shared" si="6"/>
        <v>38.76</v>
      </c>
      <c r="BA6" s="21">
        <f t="shared" si="6"/>
        <v>57.92</v>
      </c>
      <c r="BB6" s="21">
        <f t="shared" si="6"/>
        <v>63.17</v>
      </c>
      <c r="BC6" s="21">
        <f t="shared" si="6"/>
        <v>69.150000000000006</v>
      </c>
      <c r="BD6" s="21">
        <f t="shared" si="6"/>
        <v>74.84</v>
      </c>
      <c r="BE6" s="20" t="str">
        <f>IF(BE7="","",IF(BE7="-","【-】","【"&amp;SUBSTITUTE(TEXT(BE7,"#,##0.00"),"-","△")&amp;"】"))</f>
        <v>【82.75】</v>
      </c>
      <c r="BF6" s="21">
        <f>IF(BF7="",NA(),BF7)</f>
        <v>2059.84</v>
      </c>
      <c r="BG6" s="21">
        <f t="shared" ref="BG6:BO6" si="7">IF(BG7="",NA(),BG7)</f>
        <v>2006.88</v>
      </c>
      <c r="BH6" s="21">
        <f t="shared" si="7"/>
        <v>2011.06</v>
      </c>
      <c r="BI6" s="21">
        <f t="shared" si="7"/>
        <v>2006.27</v>
      </c>
      <c r="BJ6" s="21">
        <f t="shared" si="7"/>
        <v>2003.85</v>
      </c>
      <c r="BK6" s="21">
        <f t="shared" si="7"/>
        <v>1303.55</v>
      </c>
      <c r="BL6" s="21">
        <f t="shared" si="7"/>
        <v>799.49</v>
      </c>
      <c r="BM6" s="21">
        <f t="shared" si="7"/>
        <v>863.92</v>
      </c>
      <c r="BN6" s="21">
        <f t="shared" si="7"/>
        <v>793.41</v>
      </c>
      <c r="BO6" s="21">
        <f t="shared" si="7"/>
        <v>693.82</v>
      </c>
      <c r="BP6" s="20" t="str">
        <f>IF(BP7="","",IF(BP7="-","【-】","【"&amp;SUBSTITUTE(TEXT(BP7,"#,##0.00"),"-","△")&amp;"】"))</f>
        <v>【602.56】</v>
      </c>
      <c r="BQ6" s="21">
        <f>IF(BQ7="",NA(),BQ7)</f>
        <v>53.96</v>
      </c>
      <c r="BR6" s="21">
        <f t="shared" ref="BR6:BZ6" si="8">IF(BR7="",NA(),BR7)</f>
        <v>53.97</v>
      </c>
      <c r="BS6" s="21">
        <f t="shared" si="8"/>
        <v>54.96</v>
      </c>
      <c r="BT6" s="21">
        <f t="shared" si="8"/>
        <v>54.04</v>
      </c>
      <c r="BU6" s="21">
        <f t="shared" si="8"/>
        <v>54.75</v>
      </c>
      <c r="BV6" s="21">
        <f t="shared" si="8"/>
        <v>78.510000000000005</v>
      </c>
      <c r="BW6" s="21">
        <f t="shared" si="8"/>
        <v>89.09</v>
      </c>
      <c r="BX6" s="21">
        <f t="shared" si="8"/>
        <v>87.28</v>
      </c>
      <c r="BY6" s="21">
        <f t="shared" si="8"/>
        <v>84.86</v>
      </c>
      <c r="BZ6" s="21">
        <f t="shared" si="8"/>
        <v>85.44</v>
      </c>
      <c r="CA6" s="20" t="str">
        <f>IF(CA7="","",IF(CA7="-","【-】","【"&amp;SUBSTITUTE(TEXT(CA7,"#,##0.00"),"-","△")&amp;"】"))</f>
        <v>【97.94】</v>
      </c>
      <c r="CB6" s="21">
        <f>IF(CB7="",NA(),CB7)</f>
        <v>150</v>
      </c>
      <c r="CC6" s="21">
        <f t="shared" ref="CC6:CK6" si="9">IF(CC7="",NA(),CC7)</f>
        <v>150</v>
      </c>
      <c r="CD6" s="21">
        <f t="shared" si="9"/>
        <v>150</v>
      </c>
      <c r="CE6" s="21">
        <f t="shared" si="9"/>
        <v>150</v>
      </c>
      <c r="CF6" s="21">
        <f t="shared" si="9"/>
        <v>150</v>
      </c>
      <c r="CG6" s="21">
        <f t="shared" si="9"/>
        <v>160.44999999999999</v>
      </c>
      <c r="CH6" s="21">
        <f t="shared" si="9"/>
        <v>142.76</v>
      </c>
      <c r="CI6" s="21">
        <f t="shared" si="9"/>
        <v>145.58000000000001</v>
      </c>
      <c r="CJ6" s="21">
        <f t="shared" si="9"/>
        <v>147.69</v>
      </c>
      <c r="CK6" s="21">
        <f t="shared" si="9"/>
        <v>151.87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46.3</v>
      </c>
      <c r="CS6" s="21">
        <f t="shared" si="10"/>
        <v>58.14</v>
      </c>
      <c r="CT6" s="21">
        <f t="shared" si="10"/>
        <v>58.55</v>
      </c>
      <c r="CU6" s="21">
        <f t="shared" si="10"/>
        <v>59.45</v>
      </c>
      <c r="CV6" s="21">
        <f t="shared" si="10"/>
        <v>60.92</v>
      </c>
      <c r="CW6" s="20" t="str">
        <f>IF(CW7="","",IF(CW7="-","【-】","【"&amp;SUBSTITUTE(TEXT(CW7,"#,##0.00"),"-","△")&amp;"】"))</f>
        <v>【60.13】</v>
      </c>
      <c r="CX6" s="21">
        <f>IF(CX7="",NA(),CX7)</f>
        <v>82.09</v>
      </c>
      <c r="CY6" s="21">
        <f t="shared" ref="CY6:DG6" si="11">IF(CY7="",NA(),CY7)</f>
        <v>83.1</v>
      </c>
      <c r="CZ6" s="21">
        <f t="shared" si="11"/>
        <v>83.04</v>
      </c>
      <c r="DA6" s="21">
        <f t="shared" si="11"/>
        <v>82.32</v>
      </c>
      <c r="DB6" s="21">
        <f t="shared" si="11"/>
        <v>82.37</v>
      </c>
      <c r="DC6" s="21">
        <f t="shared" si="11"/>
        <v>85.01</v>
      </c>
      <c r="DD6" s="21">
        <f t="shared" si="11"/>
        <v>92.44</v>
      </c>
      <c r="DE6" s="21">
        <f t="shared" si="11"/>
        <v>91.97</v>
      </c>
      <c r="DF6" s="21">
        <f t="shared" si="11"/>
        <v>91.93</v>
      </c>
      <c r="DG6" s="21">
        <f t="shared" si="11"/>
        <v>92.33</v>
      </c>
      <c r="DH6" s="20" t="str">
        <f>IF(DH7="","",IF(DH7="-","【-】","【"&amp;SUBSTITUTE(TEXT(DH7,"#,##0.00"),"-","△")&amp;"】"))</f>
        <v>【96.00】</v>
      </c>
      <c r="DI6" s="21">
        <f>IF(DI7="",NA(),DI7)</f>
        <v>37.159999999999997</v>
      </c>
      <c r="DJ6" s="21">
        <f t="shared" ref="DJ6:DR6" si="12">IF(DJ7="",NA(),DJ7)</f>
        <v>38.67</v>
      </c>
      <c r="DK6" s="21">
        <f t="shared" si="12"/>
        <v>39.619999999999997</v>
      </c>
      <c r="DL6" s="21">
        <f t="shared" si="12"/>
        <v>41.06</v>
      </c>
      <c r="DM6" s="21">
        <f t="shared" si="12"/>
        <v>42.03</v>
      </c>
      <c r="DN6" s="21">
        <f t="shared" si="12"/>
        <v>9.0399999999999991</v>
      </c>
      <c r="DO6" s="21">
        <f t="shared" si="12"/>
        <v>23.14</v>
      </c>
      <c r="DP6" s="21">
        <f t="shared" si="12"/>
        <v>23.95</v>
      </c>
      <c r="DQ6" s="21">
        <f t="shared" si="12"/>
        <v>25.32</v>
      </c>
      <c r="DR6" s="21">
        <f t="shared" si="12"/>
        <v>25.69</v>
      </c>
      <c r="DS6" s="20" t="str">
        <f>IF(DS7="","",IF(DS7="-","【-】","【"&amp;SUBSTITUTE(TEXT(DS7,"#,##0.00"),"-","△")&amp;"】"))</f>
        <v>【42.20】</v>
      </c>
      <c r="DT6" s="20">
        <f>IF(DT7="",NA(),DT7)</f>
        <v>0</v>
      </c>
      <c r="DU6" s="20">
        <f t="shared" ref="DU6:EC6" si="13">IF(DU7="",NA(),DU7)</f>
        <v>0</v>
      </c>
      <c r="DV6" s="20">
        <f t="shared" si="13"/>
        <v>0</v>
      </c>
      <c r="DW6" s="21">
        <f t="shared" si="13"/>
        <v>0.49</v>
      </c>
      <c r="DX6" s="21">
        <f t="shared" si="13"/>
        <v>7.39</v>
      </c>
      <c r="DY6" s="20">
        <f t="shared" si="13"/>
        <v>0</v>
      </c>
      <c r="DZ6" s="21">
        <f t="shared" si="13"/>
        <v>0.55000000000000004</v>
      </c>
      <c r="EA6" s="21">
        <f t="shared" si="13"/>
        <v>0.78</v>
      </c>
      <c r="EB6" s="21">
        <f t="shared" si="13"/>
        <v>0.91</v>
      </c>
      <c r="EC6" s="21">
        <f t="shared" si="13"/>
        <v>2.9</v>
      </c>
      <c r="ED6" s="20" t="str">
        <f>IF(ED7="","",IF(ED7="-","【-】","【"&amp;SUBSTITUTE(TEXT(ED7,"#,##0.00"),"-","△")&amp;"】"))</f>
        <v>【9.46】</v>
      </c>
      <c r="EE6" s="20">
        <f>IF(EE7="",NA(),EE7)</f>
        <v>0</v>
      </c>
      <c r="EF6" s="20">
        <f t="shared" ref="EF6:EN6" si="14">IF(EF7="",NA(),EF7)</f>
        <v>0</v>
      </c>
      <c r="EG6" s="20">
        <f t="shared" si="14"/>
        <v>0</v>
      </c>
      <c r="EH6" s="20">
        <f t="shared" si="14"/>
        <v>0</v>
      </c>
      <c r="EI6" s="20">
        <f t="shared" si="14"/>
        <v>0</v>
      </c>
      <c r="EJ6" s="21">
        <f t="shared" si="14"/>
        <v>0.04</v>
      </c>
      <c r="EK6" s="21">
        <f t="shared" si="14"/>
        <v>0.15</v>
      </c>
      <c r="EL6" s="21">
        <f t="shared" si="14"/>
        <v>0.12</v>
      </c>
      <c r="EM6" s="21">
        <f t="shared" si="14"/>
        <v>0.18</v>
      </c>
      <c r="EN6" s="21">
        <f t="shared" si="14"/>
        <v>0.16</v>
      </c>
      <c r="EO6" s="20" t="str">
        <f>IF(EO7="","",IF(EO7="-","【-】","【"&amp;SUBSTITUTE(TEXT(EO7,"#,##0.00"),"-","△")&amp;"】"))</f>
        <v>【0.19】</v>
      </c>
    </row>
    <row r="7" spans="1:148" s="22" customFormat="1" x14ac:dyDescent="0.15">
      <c r="A7" s="14"/>
      <c r="B7" s="23">
        <v>2024</v>
      </c>
      <c r="C7" s="23">
        <v>112402</v>
      </c>
      <c r="D7" s="23">
        <v>46</v>
      </c>
      <c r="E7" s="23">
        <v>17</v>
      </c>
      <c r="F7" s="23">
        <v>1</v>
      </c>
      <c r="G7" s="23">
        <v>0</v>
      </c>
      <c r="H7" s="23" t="s">
        <v>96</v>
      </c>
      <c r="I7" s="23" t="s">
        <v>97</v>
      </c>
      <c r="J7" s="23" t="s">
        <v>98</v>
      </c>
      <c r="K7" s="23" t="s">
        <v>99</v>
      </c>
      <c r="L7" s="23" t="s">
        <v>100</v>
      </c>
      <c r="M7" s="23" t="s">
        <v>101</v>
      </c>
      <c r="N7" s="24" t="s">
        <v>102</v>
      </c>
      <c r="O7" s="24">
        <v>73.11</v>
      </c>
      <c r="P7" s="24">
        <v>46.31</v>
      </c>
      <c r="Q7" s="24">
        <v>71.64</v>
      </c>
      <c r="R7" s="24">
        <v>1595</v>
      </c>
      <c r="S7" s="24">
        <v>48801</v>
      </c>
      <c r="T7" s="24">
        <v>33.93</v>
      </c>
      <c r="U7" s="24">
        <v>1438.28</v>
      </c>
      <c r="V7" s="24">
        <v>22521</v>
      </c>
      <c r="W7" s="24">
        <v>3.97</v>
      </c>
      <c r="X7" s="24">
        <v>5672.8</v>
      </c>
      <c r="Y7" s="24">
        <v>102.95</v>
      </c>
      <c r="Z7" s="24">
        <v>103.47</v>
      </c>
      <c r="AA7" s="24">
        <v>104.17</v>
      </c>
      <c r="AB7" s="24">
        <v>105.83</v>
      </c>
      <c r="AC7" s="24">
        <v>105.16</v>
      </c>
      <c r="AD7" s="24">
        <v>106.75</v>
      </c>
      <c r="AE7" s="24">
        <v>103.57</v>
      </c>
      <c r="AF7" s="24">
        <v>102.34</v>
      </c>
      <c r="AG7" s="24">
        <v>104.17</v>
      </c>
      <c r="AH7" s="24">
        <v>103.27</v>
      </c>
      <c r="AI7" s="24">
        <v>105.36</v>
      </c>
      <c r="AJ7" s="24">
        <v>0</v>
      </c>
      <c r="AK7" s="24">
        <v>0</v>
      </c>
      <c r="AL7" s="24">
        <v>0</v>
      </c>
      <c r="AM7" s="24">
        <v>0</v>
      </c>
      <c r="AN7" s="24">
        <v>0</v>
      </c>
      <c r="AO7" s="24">
        <v>7.23</v>
      </c>
      <c r="AP7" s="24">
        <v>21.3</v>
      </c>
      <c r="AQ7" s="24">
        <v>39.799999999999997</v>
      </c>
      <c r="AR7" s="24">
        <v>20.04</v>
      </c>
      <c r="AS7" s="24">
        <v>20.28</v>
      </c>
      <c r="AT7" s="24">
        <v>3.12</v>
      </c>
      <c r="AU7" s="24">
        <v>65.290000000000006</v>
      </c>
      <c r="AV7" s="24">
        <v>63.78</v>
      </c>
      <c r="AW7" s="24">
        <v>84.46</v>
      </c>
      <c r="AX7" s="24">
        <v>92.91</v>
      </c>
      <c r="AY7" s="24">
        <v>110.92</v>
      </c>
      <c r="AZ7" s="24">
        <v>38.76</v>
      </c>
      <c r="BA7" s="24">
        <v>57.92</v>
      </c>
      <c r="BB7" s="24">
        <v>63.17</v>
      </c>
      <c r="BC7" s="24">
        <v>69.150000000000006</v>
      </c>
      <c r="BD7" s="24">
        <v>74.84</v>
      </c>
      <c r="BE7" s="24">
        <v>82.75</v>
      </c>
      <c r="BF7" s="24">
        <v>2059.84</v>
      </c>
      <c r="BG7" s="24">
        <v>2006.88</v>
      </c>
      <c r="BH7" s="24">
        <v>2011.06</v>
      </c>
      <c r="BI7" s="24">
        <v>2006.27</v>
      </c>
      <c r="BJ7" s="24">
        <v>2003.85</v>
      </c>
      <c r="BK7" s="24">
        <v>1303.55</v>
      </c>
      <c r="BL7" s="24">
        <v>799.49</v>
      </c>
      <c r="BM7" s="24">
        <v>863.92</v>
      </c>
      <c r="BN7" s="24">
        <v>793.41</v>
      </c>
      <c r="BO7" s="24">
        <v>693.82</v>
      </c>
      <c r="BP7" s="24">
        <v>602.55999999999995</v>
      </c>
      <c r="BQ7" s="24">
        <v>53.96</v>
      </c>
      <c r="BR7" s="24">
        <v>53.97</v>
      </c>
      <c r="BS7" s="24">
        <v>54.96</v>
      </c>
      <c r="BT7" s="24">
        <v>54.04</v>
      </c>
      <c r="BU7" s="24">
        <v>54.75</v>
      </c>
      <c r="BV7" s="24">
        <v>78.510000000000005</v>
      </c>
      <c r="BW7" s="24">
        <v>89.09</v>
      </c>
      <c r="BX7" s="24">
        <v>87.28</v>
      </c>
      <c r="BY7" s="24">
        <v>84.86</v>
      </c>
      <c r="BZ7" s="24">
        <v>85.44</v>
      </c>
      <c r="CA7" s="24">
        <v>97.94</v>
      </c>
      <c r="CB7" s="24">
        <v>150</v>
      </c>
      <c r="CC7" s="24">
        <v>150</v>
      </c>
      <c r="CD7" s="24">
        <v>150</v>
      </c>
      <c r="CE7" s="24">
        <v>150</v>
      </c>
      <c r="CF7" s="24">
        <v>150</v>
      </c>
      <c r="CG7" s="24">
        <v>160.44999999999999</v>
      </c>
      <c r="CH7" s="24">
        <v>142.76</v>
      </c>
      <c r="CI7" s="24">
        <v>145.58000000000001</v>
      </c>
      <c r="CJ7" s="24">
        <v>147.69</v>
      </c>
      <c r="CK7" s="24">
        <v>151.87</v>
      </c>
      <c r="CL7" s="24">
        <v>140.97999999999999</v>
      </c>
      <c r="CM7" s="24" t="s">
        <v>102</v>
      </c>
      <c r="CN7" s="24" t="s">
        <v>102</v>
      </c>
      <c r="CO7" s="24" t="s">
        <v>102</v>
      </c>
      <c r="CP7" s="24" t="s">
        <v>102</v>
      </c>
      <c r="CQ7" s="24" t="s">
        <v>102</v>
      </c>
      <c r="CR7" s="24">
        <v>46.3</v>
      </c>
      <c r="CS7" s="24">
        <v>58.14</v>
      </c>
      <c r="CT7" s="24">
        <v>58.55</v>
      </c>
      <c r="CU7" s="24">
        <v>59.45</v>
      </c>
      <c r="CV7" s="24">
        <v>60.92</v>
      </c>
      <c r="CW7" s="24">
        <v>60.13</v>
      </c>
      <c r="CX7" s="24">
        <v>82.09</v>
      </c>
      <c r="CY7" s="24">
        <v>83.1</v>
      </c>
      <c r="CZ7" s="24">
        <v>83.04</v>
      </c>
      <c r="DA7" s="24">
        <v>82.32</v>
      </c>
      <c r="DB7" s="24">
        <v>82.37</v>
      </c>
      <c r="DC7" s="24">
        <v>85.01</v>
      </c>
      <c r="DD7" s="24">
        <v>92.44</v>
      </c>
      <c r="DE7" s="24">
        <v>91.97</v>
      </c>
      <c r="DF7" s="24">
        <v>91.93</v>
      </c>
      <c r="DG7" s="24">
        <v>92.33</v>
      </c>
      <c r="DH7" s="24">
        <v>96</v>
      </c>
      <c r="DI7" s="24">
        <v>37.159999999999997</v>
      </c>
      <c r="DJ7" s="24">
        <v>38.67</v>
      </c>
      <c r="DK7" s="24">
        <v>39.619999999999997</v>
      </c>
      <c r="DL7" s="24">
        <v>41.06</v>
      </c>
      <c r="DM7" s="24">
        <v>42.03</v>
      </c>
      <c r="DN7" s="24">
        <v>9.0399999999999991</v>
      </c>
      <c r="DO7" s="24">
        <v>23.14</v>
      </c>
      <c r="DP7" s="24">
        <v>23.95</v>
      </c>
      <c r="DQ7" s="24">
        <v>25.32</v>
      </c>
      <c r="DR7" s="24">
        <v>25.69</v>
      </c>
      <c r="DS7" s="24">
        <v>42.2</v>
      </c>
      <c r="DT7" s="24">
        <v>0</v>
      </c>
      <c r="DU7" s="24">
        <v>0</v>
      </c>
      <c r="DV7" s="24">
        <v>0</v>
      </c>
      <c r="DW7" s="24">
        <v>0.49</v>
      </c>
      <c r="DX7" s="24">
        <v>7.39</v>
      </c>
      <c r="DY7" s="24">
        <v>0</v>
      </c>
      <c r="DZ7" s="24">
        <v>0.55000000000000004</v>
      </c>
      <c r="EA7" s="24">
        <v>0.78</v>
      </c>
      <c r="EB7" s="24">
        <v>0.91</v>
      </c>
      <c r="EC7" s="24">
        <v>2.9</v>
      </c>
      <c r="ED7" s="24">
        <v>9.4600000000000009</v>
      </c>
      <c r="EE7" s="24">
        <v>0</v>
      </c>
      <c r="EF7" s="24">
        <v>0</v>
      </c>
      <c r="EG7" s="24">
        <v>0</v>
      </c>
      <c r="EH7" s="24">
        <v>0</v>
      </c>
      <c r="EI7" s="24">
        <v>0</v>
      </c>
      <c r="EJ7" s="24">
        <v>0.04</v>
      </c>
      <c r="EK7" s="24">
        <v>0.15</v>
      </c>
      <c r="EL7" s="24">
        <v>0.12</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2026-01-19T02:16:13Z</cp:lastPrinted>
  <dcterms:created xsi:type="dcterms:W3CDTF">2025-12-23T05:58:49Z</dcterms:created>
  <dcterms:modified xsi:type="dcterms:W3CDTF">2026-01-26T02:19:04Z</dcterms:modified>
  <cp:category/>
</cp:coreProperties>
</file>