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41132\Documents\作業用\☆下水道課（令和6年度）☆☆\埼玉県 照会・通知文書\市町村課\250124公営企業に係る経営比較分析表（令和５年度決算）の分析等について\回答【公共】\"/>
    </mc:Choice>
  </mc:AlternateContent>
  <workbookProtection workbookAlgorithmName="SHA-512" workbookHashValue="nd2dGCA1MFSIOLgGm2txS5KPsaYJq9LMXsesBa5JjX1I4cotAPI6h7JXwUBX1ij8gXnIwlopKyImpuA1C2PGTw==" workbookSaltValue="s7vRM+bOwfUk7vB8jJrUIA=="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<sst xmlns="http://schemas.openxmlformats.org/spreadsheetml/2006/main" count="236" uniqueCount="116">
  <si>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</si>
  <si>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</si>
  <si>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</si>
  <si>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</si>
  <si>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</si>
  <si>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</si>
  <si>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</si>
  <si>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</si>
  <si>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</si>
  <si>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</si>
  <si>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</si>
  <si>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</si>
  <si>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</si>
  <si>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</si>
  <si>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</si>
  <si>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</si>
  <si>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</si>
  <si>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</si>
  <si>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</si>
  <si>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</si>
  <si>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</si>
  <si>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</si>
  <si>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</si>
  <si>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</si>
  <si>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</si>
  <si>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</si>
  <si>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</si>
  <si>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</si>
  <si>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</si>
  <si>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</si>
  <si>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</si>
  <si>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</si>
  <si>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</si>
  <si>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</si>
  <si>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</si>
  <si>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</si>
  <si>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</si>
  <si>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</si>
  <si>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</si>
  <si>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</si>
  <si>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</si>
  <si>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</si>
  <si>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</si>
  <si>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</si>
  <si>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</si>
  <si>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</si>
  <si>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</si>
  <si>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</si>
  <si>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</si>
  <si>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</si>
  <si>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</si>
  <si>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</si>
  <si>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</si>
  <si>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</si>
  <si>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</si>
  <si>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</si>
  <si>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</si>
  <si>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</si>
  <si>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</si>
  <si>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</si>
  <si>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</si>
  <si>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</si>
  <si>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</si>
  <si>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</si>
  <si>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</si>
  <si>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</si>
  <si>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</si>
  <si>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</si>
  <si>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</si>
  <si>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</si>
  <si>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</si>
  <si>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</si>
  <si>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</si>
  <si>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</si>
  <si>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</si>
  <si>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</si>
  <si>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</si>
  <si>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</si>
  <si>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</si>
  <si>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</si>
  <si>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</si>
  <si>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</si>
  <si>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</si>
  <si>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</si>
  <si>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</si>
  <si>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</si>
  <si>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</si>
  <si>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</si>
  <si>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</si>
  <si>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</si>
  <si>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</si>
  <si>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</si>
  <si>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</si>
  <si>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</si>
  <si>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</si>
  <si>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</si>
  <si>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</si>
  <si>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</si>
  <si>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</si>
  <si>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</si>
  <si>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</si>
  <si>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</si>
  <si>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</si>
  <si>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</si>
  <si>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</si>
  <si>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</si>
  <si>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</si>
  <si>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</si>
  <si>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</si>
  <si>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</si>
  <si>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</si>
  <si>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</si>
  <si>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</si>
  <si>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類似団体平均より高い数値です。これは、法適化移行に際して、資産取得価格と償却累計額それぞれの数値を貸借対照表に計上する方式を採用したことで、償却累計額相当分を資産価格から控除した額を帳簿価格にする方式を採用した自治体に比べて数値が高くなることが原因の一つに考えられます。また、下水道供用開始前から整備されていた集中浄化槽方式を用いた汚水処理区域のうち、後に公共下水道へ接続替えを行った地域において、老朽化の進んでいる下水道管が多く存在していることも原因として考えられます。
②③上記の接続替え地域において、法定耐用年数を経過した管渠が発生しています。こうした管渠は今後徐々に増加していくことから、新規整備と並行して老朽管対策にも取り組んでいけるよう、更新費用の平準化や財源の確保等に留意した、長期的な投資・財政計画を策定していく必要があります。
</t>
    <phoneticPr fontId="4"/>
  </si>
  <si>
    <t>　本市の公共下水道は、令和５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企業債の活用、また、歳出面では、経費削減に努めた無駄のない予算執行など、バランスを持った事業運営が求められてきます。
　このような状況に対応するため、自らの経営状態や資産状況などを正確に把握し、これらを投資・財政関連の諸計画に的確に反映させ、経営健全化の取り組みを継続していく必要があります。</t>
    <rPh sb="11" eb="13">
      <t>レイワ</t>
    </rPh>
    <rPh sb="15" eb="16">
      <t>ド</t>
    </rPh>
    <rPh sb="183" eb="185">
      <t>キギョウ</t>
    </rPh>
    <rPh sb="284" eb="286">
      <t>トウシ</t>
    </rPh>
    <rPh sb="287" eb="289">
      <t>ザイセイ</t>
    </rPh>
    <rPh sb="289" eb="291">
      <t>カンレン</t>
    </rPh>
    <rPh sb="292" eb="293">
      <t>ショ</t>
    </rPh>
    <rPh sb="293" eb="295">
      <t>ケイカク</t>
    </rPh>
    <rPh sb="296" eb="298">
      <t>テキカク</t>
    </rPh>
    <rPh sb="299" eb="301">
      <t>ハンエイ</t>
    </rPh>
    <rPh sb="310" eb="311">
      <t>ト</t>
    </rPh>
    <rPh sb="312" eb="313">
      <t>ク</t>
    </rPh>
    <rPh sb="315" eb="317">
      <t>ケイゾク</t>
    </rPh>
    <phoneticPr fontId="4"/>
  </si>
  <si>
    <t>①単年度収支は黒字になっていますが、使用料以外に基準内ではあるものの一般会計からの負担金に大きく依存しており、今後も、使用料収入の確保及び経費削減に取り組んでいく必要があります。
②累積欠損金は発生していません。
③法適化移行後、漸増していますが、100％を下回っている状況です。企業の支払能力を高めるため、流動資産の確保に努める必要があります。
④類似団体と比較して高い数値となっていますが、本市の下水道普及率は46.39％と建設途上にあることから、建設改良のための企業債借入残高の比率が高いことが考えられます。今後も、借入と返済のバランスに留意した企業債運用を心掛けるなど、計画的な建設投資を行っていく必要があります。
⑤類似団体に比べ低水準となっています。整備途上で接続人口が多くないことも原因の一つですが、持続性のある長期安定経営を目指し、使用料金の適正化に随時取り組んでいく必要があります。
⑥類似団体よりも若干高い状況です。今後、施設の老朽化が徐々に進んでいくことから、予防保全の考え方に基づく維持費抑制や、接続率向上による有収水量増加に取り組むことが必要です。
⑦汚水処理を行う施設は保有していません。
⑧毎年度、供用開始地区が増えているという状況を考えれば、極端に悪い数値ではないと思われますが、他の経営指標向上に密接に関わる比率であるため、今後も接続人口の増加に取り組んでいく必要があります。</t>
    <rPh sb="1" eb="4">
      <t>タンネンド</t>
    </rPh>
    <rPh sb="4" eb="6">
      <t>シュウシ</t>
    </rPh>
    <rPh sb="7" eb="9">
      <t>クロジ</t>
    </rPh>
    <rPh sb="18" eb="21">
      <t>シヨウリョウ</t>
    </rPh>
    <rPh sb="21" eb="23">
      <t>イガイ</t>
    </rPh>
    <rPh sb="24" eb="27">
      <t>キジュンナイ</t>
    </rPh>
    <rPh sb="34" eb="36">
      <t>イッパン</t>
    </rPh>
    <rPh sb="36" eb="38">
      <t>カイケイ</t>
    </rPh>
    <rPh sb="41" eb="44">
      <t>フタンキン</t>
    </rPh>
    <rPh sb="45" eb="46">
      <t>オオ</t>
    </rPh>
    <rPh sb="48" eb="50">
      <t>イゾン</t>
    </rPh>
    <rPh sb="55" eb="57">
      <t>コンゴ</t>
    </rPh>
    <rPh sb="59" eb="62">
      <t>シヨウリョウ</t>
    </rPh>
    <rPh sb="62" eb="64">
      <t>シュウニュウ</t>
    </rPh>
    <rPh sb="65" eb="67">
      <t>カクホ</t>
    </rPh>
    <rPh sb="67" eb="68">
      <t>オヨ</t>
    </rPh>
    <rPh sb="69" eb="71">
      <t>ケイヒ</t>
    </rPh>
    <rPh sb="71" eb="73">
      <t>サクゲン</t>
    </rPh>
    <rPh sb="74" eb="75">
      <t>ト</t>
    </rPh>
    <rPh sb="76" eb="77">
      <t>ク</t>
    </rPh>
    <rPh sb="81" eb="83">
      <t>ヒツヨウ</t>
    </rPh>
    <rPh sb="91" eb="93">
      <t>ルイセキ</t>
    </rPh>
    <rPh sb="93" eb="95">
      <t>ケッソン</t>
    </rPh>
    <rPh sb="95" eb="96">
      <t>キン</t>
    </rPh>
    <rPh sb="97" eb="99">
      <t>ハッセイ</t>
    </rPh>
    <rPh sb="108" eb="109">
      <t>ホウ</t>
    </rPh>
    <rPh sb="109" eb="110">
      <t>テキ</t>
    </rPh>
    <rPh sb="110" eb="111">
      <t>カ</t>
    </rPh>
    <rPh sb="111" eb="113">
      <t>イコウ</t>
    </rPh>
    <rPh sb="113" eb="114">
      <t>ゴ</t>
    </rPh>
    <rPh sb="115" eb="117">
      <t>ゼンゾウ</t>
    </rPh>
    <rPh sb="129" eb="131">
      <t>シタマワ</t>
    </rPh>
    <rPh sb="135" eb="137">
      <t>ジョウキョウ</t>
    </rPh>
    <rPh sb="140" eb="142">
      <t>キギョウ</t>
    </rPh>
    <rPh sb="143" eb="145">
      <t>シハラ</t>
    </rPh>
    <rPh sb="145" eb="147">
      <t>ノウリョク</t>
    </rPh>
    <rPh sb="148" eb="149">
      <t>タカ</t>
    </rPh>
    <rPh sb="154" eb="156">
      <t>リュウドウ</t>
    </rPh>
    <rPh sb="156" eb="158">
      <t>シサン</t>
    </rPh>
    <rPh sb="159" eb="161">
      <t>カクホ</t>
    </rPh>
    <rPh sb="162" eb="163">
      <t>ツト</t>
    </rPh>
    <rPh sb="165" eb="167">
      <t>ヒツヨウ</t>
    </rPh>
    <rPh sb="175" eb="177">
      <t>ルイジ</t>
    </rPh>
    <rPh sb="177" eb="179">
      <t>ダンタイ</t>
    </rPh>
    <rPh sb="180" eb="182">
      <t>ヒカク</t>
    </rPh>
    <rPh sb="184" eb="185">
      <t>タカ</t>
    </rPh>
    <rPh sb="186" eb="188">
      <t>スウチ</t>
    </rPh>
    <rPh sb="197" eb="198">
      <t>ホン</t>
    </rPh>
    <rPh sb="198" eb="199">
      <t>シ</t>
    </rPh>
    <rPh sb="200" eb="203">
      <t>ゲスイドウ</t>
    </rPh>
    <rPh sb="203" eb="205">
      <t>フキュウ</t>
    </rPh>
    <rPh sb="205" eb="206">
      <t>リツ</t>
    </rPh>
    <rPh sb="214" eb="216">
      <t>ケンセツ</t>
    </rPh>
    <rPh sb="216" eb="218">
      <t>トジョウ</t>
    </rPh>
    <rPh sb="226" eb="228">
      <t>ケンセツ</t>
    </rPh>
    <rPh sb="228" eb="230">
      <t>カイリョウ</t>
    </rPh>
    <rPh sb="234" eb="236">
      <t>キギョウ</t>
    </rPh>
    <rPh sb="236" eb="237">
      <t>サイ</t>
    </rPh>
    <rPh sb="237" eb="239">
      <t>カリイレ</t>
    </rPh>
    <rPh sb="239" eb="241">
      <t>ザンダカ</t>
    </rPh>
    <rPh sb="242" eb="244">
      <t>ヒリツ</t>
    </rPh>
    <rPh sb="245" eb="246">
      <t>タカ</t>
    </rPh>
    <rPh sb="250" eb="251">
      <t>カンガ</t>
    </rPh>
    <rPh sb="257" eb="259">
      <t>コンゴ</t>
    </rPh>
    <rPh sb="261" eb="263">
      <t>カリイレ</t>
    </rPh>
    <rPh sb="264" eb="266">
      <t>ヘンサイ</t>
    </rPh>
    <rPh sb="272" eb="274">
      <t>リュウイ</t>
    </rPh>
    <rPh sb="276" eb="278">
      <t>キギョウ</t>
    </rPh>
    <rPh sb="278" eb="279">
      <t>サイ</t>
    </rPh>
    <rPh sb="279" eb="281">
      <t>ウンヨウ</t>
    </rPh>
    <rPh sb="282" eb="284">
      <t>ココロガ</t>
    </rPh>
    <rPh sb="289" eb="292">
      <t>ケイカクテキ</t>
    </rPh>
    <rPh sb="293" eb="295">
      <t>ケンセツ</t>
    </rPh>
    <rPh sb="295" eb="297">
      <t>トウシ</t>
    </rPh>
    <rPh sb="298" eb="299">
      <t>オコナ</t>
    </rPh>
    <rPh sb="303" eb="305">
      <t>ヒツヨウ</t>
    </rPh>
    <rPh sb="351" eb="352">
      <t>ヒト</t>
    </rPh>
    <rPh sb="357" eb="360">
      <t>ジゾクセイ</t>
    </rPh>
    <rPh sb="363" eb="365">
      <t>チョウキ</t>
    </rPh>
    <rPh sb="365" eb="367">
      <t>アンテイ</t>
    </rPh>
    <rPh sb="367" eb="369">
      <t>ケイエイ</t>
    </rPh>
    <rPh sb="370" eb="372">
      <t>メザ</t>
    </rPh>
    <rPh sb="374" eb="376">
      <t>シヨウ</t>
    </rPh>
    <rPh sb="376" eb="378">
      <t>リョウキン</t>
    </rPh>
    <rPh sb="379" eb="382">
      <t>テキセイカ</t>
    </rPh>
    <rPh sb="383" eb="385">
      <t>ズイジ</t>
    </rPh>
    <rPh sb="385" eb="386">
      <t>ト</t>
    </rPh>
    <rPh sb="387" eb="388">
      <t>ク</t>
    </rPh>
    <rPh sb="392" eb="394">
      <t>ヒツヨウ</t>
    </rPh>
    <rPh sb="409" eb="411">
      <t>ジャッカン</t>
    </rPh>
    <rPh sb="411" eb="412">
      <t>タカ</t>
    </rPh>
    <rPh sb="413" eb="415">
      <t>ジョウキョウ</t>
    </rPh>
    <rPh sb="428" eb="430">
      <t>ジョジョ</t>
    </rPh>
    <rPh sb="441" eb="443">
      <t>ヨボウ</t>
    </rPh>
    <rPh sb="443" eb="445">
      <t>ホゼン</t>
    </rPh>
    <rPh sb="446" eb="447">
      <t>カンガ</t>
    </rPh>
    <rPh sb="448" eb="449">
      <t>カタ</t>
    </rPh>
    <rPh sb="450" eb="451">
      <t>モト</t>
    </rPh>
    <rPh sb="460" eb="462">
      <t>セツゾク</t>
    </rPh>
    <rPh sb="462" eb="463">
      <t>リツ</t>
    </rPh>
    <rPh sb="463" eb="465">
      <t>コウジョウ</t>
    </rPh>
    <rPh sb="489" eb="491">
      <t>オスイ</t>
    </rPh>
    <rPh sb="491" eb="493">
      <t>ショリ</t>
    </rPh>
    <rPh sb="494" eb="495">
      <t>オコナ</t>
    </rPh>
    <rPh sb="496" eb="498">
      <t>シセツ</t>
    </rPh>
    <rPh sb="499" eb="501">
      <t>ホユウ</t>
    </rPh>
    <rPh sb="537" eb="539">
      <t>キョクタン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</si>
</sst>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E5-45C3-9DA3-A40072E059E0}"/>
            </c:ext>
          </c:extLst>
        </c:ser>
        <c:dLbls>
          <c:showLegendKey val="0"/>
          <c:showVal val="0"/>
          <c:showCatName val="0"/>
          <c:showSerName val="0"/>
          <c:showPercent val="0"/>
          <c:showBubbleSize val="0"/>
        </c:dLbls>
        <c:gapWidth val="150"/>
        <c:axId val="322524336"/>
        <c:axId val="3225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0.04</c:v>
                </c:pt>
                <c:pt idx="2">
                  <c:v>0.15</c:v>
                </c:pt>
                <c:pt idx="3">
                  <c:v>0.12</c:v>
                </c:pt>
                <c:pt idx="4">
                  <c:v>0.18</c:v>
                </c:pt>
              </c:numCache>
            </c:numRef>
          </c:val>
          <c:smooth val="0"/>
          <c:extLst xmlns:c16r2="http://schemas.microsoft.com/office/drawing/2015/06/chart">
            <c:ext xmlns:c16="http://schemas.microsoft.com/office/drawing/2014/chart" uri="{C3380CC4-5D6E-409C-BE32-E72D297353CC}">
              <c16:uniqueId val="{00000001-78E5-45C3-9DA3-A40072E059E0}"/>
            </c:ext>
          </c:extLst>
        </c:ser>
        <c:dLbls>
          <c:showLegendKey val="0"/>
          <c:showVal val="0"/>
          <c:showCatName val="0"/>
          <c:showSerName val="0"/>
          <c:showPercent val="0"/>
          <c:showBubbleSize val="0"/>
        </c:dLbls>
        <c:marker val="1"/>
        <c:smooth val="0"/>
        <c:axId val="322524336"/>
        <c:axId val="322523552"/>
      </c:lineChart>
      <c:dateAx>
        <c:axId val="322524336"/>
        <c:scaling>
          <c:orientation val="minMax"/>
        </c:scaling>
        <c:delete val="1"/>
        <c:axPos val="b"/>
        <c:numFmt formatCode="&quot;R&quot;yy" sourceLinked="1"/>
        <c:majorTickMark val="none"/>
        <c:minorTickMark val="none"/>
        <c:tickLblPos val="none"/>
        <c:crossAx val="322523552"/>
        <c:crosses val="autoZero"/>
        <c:auto val="1"/>
        <c:lblOffset val="100"/>
        <c:baseTimeUnit val="years"/>
      </c:dateAx>
      <c:valAx>
        <c:axId val="3225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CF-4260-A450-6AB42B7CFCD4}"/>
            </c:ext>
          </c:extLst>
        </c:ser>
        <c:dLbls>
          <c:showLegendKey val="0"/>
          <c:showVal val="0"/>
          <c:showCatName val="0"/>
          <c:showSerName val="0"/>
          <c:showPercent val="0"/>
          <c:showBubbleSize val="0"/>
        </c:dLbls>
        <c:gapWidth val="150"/>
        <c:axId val="324088264"/>
        <c:axId val="32408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46.3</c:v>
                </c:pt>
                <c:pt idx="2">
                  <c:v>58.14</c:v>
                </c:pt>
                <c:pt idx="3">
                  <c:v>58.55</c:v>
                </c:pt>
                <c:pt idx="4">
                  <c:v>59.45</c:v>
                </c:pt>
              </c:numCache>
            </c:numRef>
          </c:val>
          <c:smooth val="0"/>
          <c:extLst xmlns:c16r2="http://schemas.microsoft.com/office/drawing/2015/06/chart">
            <c:ext xmlns:c16="http://schemas.microsoft.com/office/drawing/2014/chart" uri="{C3380CC4-5D6E-409C-BE32-E72D297353CC}">
              <c16:uniqueId val="{00000001-6CCF-4260-A450-6AB42B7CFCD4}"/>
            </c:ext>
          </c:extLst>
        </c:ser>
        <c:dLbls>
          <c:showLegendKey val="0"/>
          <c:showVal val="0"/>
          <c:showCatName val="0"/>
          <c:showSerName val="0"/>
          <c:showPercent val="0"/>
          <c:showBubbleSize val="0"/>
        </c:dLbls>
        <c:marker val="1"/>
        <c:smooth val="0"/>
        <c:axId val="324088264"/>
        <c:axId val="324088656"/>
      </c:lineChart>
      <c:dateAx>
        <c:axId val="324088264"/>
        <c:scaling>
          <c:orientation val="minMax"/>
        </c:scaling>
        <c:delete val="1"/>
        <c:axPos val="b"/>
        <c:numFmt formatCode="&quot;R&quot;yy" sourceLinked="1"/>
        <c:majorTickMark val="none"/>
        <c:minorTickMark val="none"/>
        <c:tickLblPos val="none"/>
        <c:crossAx val="324088656"/>
        <c:crosses val="autoZero"/>
        <c:auto val="1"/>
        <c:lblOffset val="100"/>
        <c:baseTimeUnit val="years"/>
      </c:dateAx>
      <c:valAx>
        <c:axId val="32408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81.63</c:v>
                </c:pt>
                <c:pt idx="1">
                  <c:v>82.09</c:v>
                </c:pt>
                <c:pt idx="2">
                  <c:v>83.1</c:v>
                </c:pt>
                <c:pt idx="3">
                  <c:v>83.04</c:v>
                </c:pt>
                <c:pt idx="4">
                  <c:v>82.32</c:v>
                </c:pt>
              </c:numCache>
            </c:numRef>
          </c:val>
          <c:extLst xmlns:c16r2="http://schemas.microsoft.com/office/drawing/2015/06/chart">
            <c:ext xmlns:c16="http://schemas.microsoft.com/office/drawing/2014/chart" uri="{C3380CC4-5D6E-409C-BE32-E72D297353CC}">
              <c16:uniqueId val="{00000000-A6A4-4AF9-A731-6DC0DB8B7057}"/>
            </c:ext>
          </c:extLst>
        </c:ser>
        <c:dLbls>
          <c:showLegendKey val="0"/>
          <c:showVal val="0"/>
          <c:showCatName val="0"/>
          <c:showSerName val="0"/>
          <c:showPercent val="0"/>
          <c:showBubbleSize val="0"/>
        </c:dLbls>
        <c:gapWidth val="150"/>
        <c:axId val="324091400"/>
        <c:axId val="3240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85.01</c:v>
                </c:pt>
                <c:pt idx="2">
                  <c:v>92.44</c:v>
                </c:pt>
                <c:pt idx="3">
                  <c:v>91.97</c:v>
                </c:pt>
                <c:pt idx="4">
                  <c:v>91.93</c:v>
                </c:pt>
              </c:numCache>
            </c:numRef>
          </c:val>
          <c:smooth val="0"/>
          <c:extLst xmlns:c16r2="http://schemas.microsoft.com/office/drawing/2015/06/chart">
            <c:ext xmlns:c16="http://schemas.microsoft.com/office/drawing/2014/chart" uri="{C3380CC4-5D6E-409C-BE32-E72D297353CC}">
              <c16:uniqueId val="{00000001-A6A4-4AF9-A731-6DC0DB8B7057}"/>
            </c:ext>
          </c:extLst>
        </c:ser>
        <c:dLbls>
          <c:showLegendKey val="0"/>
          <c:showVal val="0"/>
          <c:showCatName val="0"/>
          <c:showSerName val="0"/>
          <c:showPercent val="0"/>
          <c:showBubbleSize val="0"/>
        </c:dLbls>
        <c:marker val="1"/>
        <c:smooth val="0"/>
        <c:axId val="324091400"/>
        <c:axId val="324091792"/>
      </c:lineChart>
      <c:dateAx>
        <c:axId val="324091400"/>
        <c:scaling>
          <c:orientation val="minMax"/>
        </c:scaling>
        <c:delete val="1"/>
        <c:axPos val="b"/>
        <c:numFmt formatCode="&quot;R&quot;yy" sourceLinked="1"/>
        <c:majorTickMark val="none"/>
        <c:minorTickMark val="none"/>
        <c:tickLblPos val="none"/>
        <c:crossAx val="324091792"/>
        <c:crosses val="autoZero"/>
        <c:auto val="1"/>
        <c:lblOffset val="100"/>
        <c:baseTimeUnit val="years"/>
      </c:dateAx>
      <c:valAx>
        <c:axId val="3240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9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c:v>
                </c:pt>
                <c:pt idx="1">
                  <c:v>102.95</c:v>
                </c:pt>
                <c:pt idx="2">
                  <c:v>103.47</c:v>
                </c:pt>
                <c:pt idx="3">
                  <c:v>104.17</c:v>
                </c:pt>
                <c:pt idx="4">
                  <c:v>105.83</c:v>
                </c:pt>
              </c:numCache>
            </c:numRef>
          </c:val>
          <c:extLst xmlns:c16r2="http://schemas.microsoft.com/office/drawing/2015/06/chart">
            <c:ext xmlns:c16="http://schemas.microsoft.com/office/drawing/2014/chart" uri="{C3380CC4-5D6E-409C-BE32-E72D297353CC}">
              <c16:uniqueId val="{00000000-B7D2-4017-9F44-217D3A0F18F2}"/>
            </c:ext>
          </c:extLst>
        </c:ser>
        <c:dLbls>
          <c:showLegendKey val="0"/>
          <c:showVal val="0"/>
          <c:showCatName val="0"/>
          <c:showSerName val="0"/>
          <c:showPercent val="0"/>
          <c:showBubbleSize val="0"/>
        </c:dLbls>
        <c:gapWidth val="150"/>
        <c:axId val="323724528"/>
        <c:axId val="3237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106.75</c:v>
                </c:pt>
                <c:pt idx="2">
                  <c:v>103.57</c:v>
                </c:pt>
                <c:pt idx="3">
                  <c:v>102.34</c:v>
                </c:pt>
                <c:pt idx="4">
                  <c:v>104.17</c:v>
                </c:pt>
              </c:numCache>
            </c:numRef>
          </c:val>
          <c:smooth val="0"/>
          <c:extLst xmlns:c16r2="http://schemas.microsoft.com/office/drawing/2015/06/chart">
            <c:ext xmlns:c16="http://schemas.microsoft.com/office/drawing/2014/chart" uri="{C3380CC4-5D6E-409C-BE32-E72D297353CC}">
              <c16:uniqueId val="{00000001-B7D2-4017-9F44-217D3A0F18F2}"/>
            </c:ext>
          </c:extLst>
        </c:ser>
        <c:dLbls>
          <c:showLegendKey val="0"/>
          <c:showVal val="0"/>
          <c:showCatName val="0"/>
          <c:showSerName val="0"/>
          <c:showPercent val="0"/>
          <c:showBubbleSize val="0"/>
        </c:dLbls>
        <c:marker val="1"/>
        <c:smooth val="0"/>
        <c:axId val="323724528"/>
        <c:axId val="323726880"/>
      </c:lineChart>
      <c:dateAx>
        <c:axId val="323724528"/>
        <c:scaling>
          <c:orientation val="minMax"/>
        </c:scaling>
        <c:delete val="1"/>
        <c:axPos val="b"/>
        <c:numFmt formatCode="&quot;R&quot;yy" sourceLinked="1"/>
        <c:majorTickMark val="none"/>
        <c:minorTickMark val="none"/>
        <c:tickLblPos val="none"/>
        <c:crossAx val="323726880"/>
        <c:crosses val="autoZero"/>
        <c:auto val="1"/>
        <c:lblOffset val="100"/>
        <c:baseTimeUnit val="years"/>
      </c:dateAx>
      <c:valAx>
        <c:axId val="3237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35.46</c:v>
                </c:pt>
                <c:pt idx="1">
                  <c:v>37.159999999999997</c:v>
                </c:pt>
                <c:pt idx="2">
                  <c:v>38.67</c:v>
                </c:pt>
                <c:pt idx="3">
                  <c:v>39.619999999999997</c:v>
                </c:pt>
                <c:pt idx="4">
                  <c:v>41.06</c:v>
                </c:pt>
              </c:numCache>
            </c:numRef>
          </c:val>
          <c:extLst xmlns:c16r2="http://schemas.microsoft.com/office/drawing/2015/06/chart">
            <c:ext xmlns:c16="http://schemas.microsoft.com/office/drawing/2014/chart" uri="{C3380CC4-5D6E-409C-BE32-E72D297353CC}">
              <c16:uniqueId val="{00000000-06D7-43BB-AB0D-BD30378D09F0}"/>
            </c:ext>
          </c:extLst>
        </c:ser>
        <c:dLbls>
          <c:showLegendKey val="0"/>
          <c:showVal val="0"/>
          <c:showCatName val="0"/>
          <c:showSerName val="0"/>
          <c:showPercent val="0"/>
          <c:showBubbleSize val="0"/>
        </c:dLbls>
        <c:gapWidth val="150"/>
        <c:axId val="323721000"/>
        <c:axId val="32372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9.0399999999999991</c:v>
                </c:pt>
                <c:pt idx="2">
                  <c:v>23.14</c:v>
                </c:pt>
                <c:pt idx="3">
                  <c:v>23.95</c:v>
                </c:pt>
                <c:pt idx="4">
                  <c:v>25.32</c:v>
                </c:pt>
              </c:numCache>
            </c:numRef>
          </c:val>
          <c:smooth val="0"/>
          <c:extLst xmlns:c16r2="http://schemas.microsoft.com/office/drawing/2015/06/chart">
            <c:ext xmlns:c16="http://schemas.microsoft.com/office/drawing/2014/chart" uri="{C3380CC4-5D6E-409C-BE32-E72D297353CC}">
              <c16:uniqueId val="{00000001-06D7-43BB-AB0D-BD30378D09F0}"/>
            </c:ext>
          </c:extLst>
        </c:ser>
        <c:dLbls>
          <c:showLegendKey val="0"/>
          <c:showVal val="0"/>
          <c:showCatName val="0"/>
          <c:showSerName val="0"/>
          <c:showPercent val="0"/>
          <c:showBubbleSize val="0"/>
        </c:dLbls>
        <c:marker val="1"/>
        <c:smooth val="0"/>
        <c:axId val="323721000"/>
        <c:axId val="323726096"/>
      </c:lineChart>
      <c:dateAx>
        <c:axId val="323721000"/>
        <c:scaling>
          <c:orientation val="minMax"/>
        </c:scaling>
        <c:delete val="1"/>
        <c:axPos val="b"/>
        <c:numFmt formatCode="&quot;R&quot;yy" sourceLinked="1"/>
        <c:majorTickMark val="none"/>
        <c:minorTickMark val="none"/>
        <c:tickLblPos val="none"/>
        <c:crossAx val="323726096"/>
        <c:crosses val="autoZero"/>
        <c:auto val="1"/>
        <c:lblOffset val="100"/>
        <c:baseTimeUnit val="years"/>
      </c:dateAx>
      <c:valAx>
        <c:axId val="32372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0.49</c:v>
                </c:pt>
              </c:numCache>
            </c:numRef>
          </c:val>
          <c:extLst xmlns:c16r2="http://schemas.microsoft.com/office/drawing/2015/06/chart">
            <c:ext xmlns:c16="http://schemas.microsoft.com/office/drawing/2014/chart" uri="{C3380CC4-5D6E-409C-BE32-E72D297353CC}">
              <c16:uniqueId val="{00000000-DA58-41F9-92BE-7DAA5DCDCA68}"/>
            </c:ext>
          </c:extLst>
        </c:ser>
        <c:dLbls>
          <c:showLegendKey val="0"/>
          <c:showVal val="0"/>
          <c:showCatName val="0"/>
          <c:showSerName val="0"/>
          <c:showPercent val="0"/>
          <c:showBubbleSize val="0"/>
        </c:dLbls>
        <c:gapWidth val="150"/>
        <c:axId val="323722568"/>
        <c:axId val="32372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0.55000000000000004</c:v>
                </c:pt>
                <c:pt idx="3" formatCode="#,##0.00;&quot;△&quot;#,##0.00;&quot;-&quot;">
                  <c:v>0.78</c:v>
                </c:pt>
                <c:pt idx="4" formatCode="#,##0.00;&quot;△&quot;#,##0.00;&quot;-&quot;">
                  <c:v>0.91</c:v>
                </c:pt>
              </c:numCache>
            </c:numRef>
          </c:val>
          <c:smooth val="0"/>
          <c:extLst xmlns:c16r2="http://schemas.microsoft.com/office/drawing/2015/06/chart">
            <c:ext xmlns:c16="http://schemas.microsoft.com/office/drawing/2014/chart" uri="{C3380CC4-5D6E-409C-BE32-E72D297353CC}">
              <c16:uniqueId val="{00000001-DA58-41F9-92BE-7DAA5DCDCA68}"/>
            </c:ext>
          </c:extLst>
        </c:ser>
        <c:dLbls>
          <c:showLegendKey val="0"/>
          <c:showVal val="0"/>
          <c:showCatName val="0"/>
          <c:showSerName val="0"/>
          <c:showPercent val="0"/>
          <c:showBubbleSize val="0"/>
        </c:dLbls>
        <c:marker val="1"/>
        <c:smooth val="0"/>
        <c:axId val="323722568"/>
        <c:axId val="323724920"/>
      </c:lineChart>
      <c:dateAx>
        <c:axId val="323722568"/>
        <c:scaling>
          <c:orientation val="minMax"/>
        </c:scaling>
        <c:delete val="1"/>
        <c:axPos val="b"/>
        <c:numFmt formatCode="&quot;R&quot;yy" sourceLinked="1"/>
        <c:majorTickMark val="none"/>
        <c:minorTickMark val="none"/>
        <c:tickLblPos val="none"/>
        <c:crossAx val="323724920"/>
        <c:crosses val="autoZero"/>
        <c:auto val="1"/>
        <c:lblOffset val="100"/>
        <c:baseTimeUnit val="years"/>
      </c:dateAx>
      <c:valAx>
        <c:axId val="32372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A1-44A5-AE5F-8B29C49C0189}"/>
            </c:ext>
          </c:extLst>
        </c:ser>
        <c:dLbls>
          <c:showLegendKey val="0"/>
          <c:showVal val="0"/>
          <c:showCatName val="0"/>
          <c:showSerName val="0"/>
          <c:showPercent val="0"/>
          <c:showBubbleSize val="0"/>
        </c:dLbls>
        <c:gapWidth val="150"/>
        <c:axId val="323721392"/>
        <c:axId val="3237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7.23</c:v>
                </c:pt>
                <c:pt idx="2">
                  <c:v>21.3</c:v>
                </c:pt>
                <c:pt idx="3">
                  <c:v>39.799999999999997</c:v>
                </c:pt>
                <c:pt idx="4">
                  <c:v>20.04</c:v>
                </c:pt>
              </c:numCache>
            </c:numRef>
          </c:val>
          <c:smooth val="0"/>
          <c:extLst xmlns:c16r2="http://schemas.microsoft.com/office/drawing/2015/06/chart">
            <c:ext xmlns:c16="http://schemas.microsoft.com/office/drawing/2014/chart" uri="{C3380CC4-5D6E-409C-BE32-E72D297353CC}">
              <c16:uniqueId val="{00000001-F7A1-44A5-AE5F-8B29C49C0189}"/>
            </c:ext>
          </c:extLst>
        </c:ser>
        <c:dLbls>
          <c:showLegendKey val="0"/>
          <c:showVal val="0"/>
          <c:showCatName val="0"/>
          <c:showSerName val="0"/>
          <c:showPercent val="0"/>
          <c:showBubbleSize val="0"/>
        </c:dLbls>
        <c:marker val="1"/>
        <c:smooth val="0"/>
        <c:axId val="323721392"/>
        <c:axId val="323722176"/>
      </c:lineChart>
      <c:dateAx>
        <c:axId val="323721392"/>
        <c:scaling>
          <c:orientation val="minMax"/>
        </c:scaling>
        <c:delete val="1"/>
        <c:axPos val="b"/>
        <c:numFmt formatCode="&quot;R&quot;yy" sourceLinked="1"/>
        <c:majorTickMark val="none"/>
        <c:minorTickMark val="none"/>
        <c:tickLblPos val="none"/>
        <c:crossAx val="323722176"/>
        <c:crosses val="autoZero"/>
        <c:auto val="1"/>
        <c:lblOffset val="100"/>
        <c:baseTimeUnit val="years"/>
      </c:dateAx>
      <c:valAx>
        <c:axId val="323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52.84</c:v>
                </c:pt>
                <c:pt idx="1">
                  <c:v>65.290000000000006</c:v>
                </c:pt>
                <c:pt idx="2">
                  <c:v>63.78</c:v>
                </c:pt>
                <c:pt idx="3">
                  <c:v>84.46</c:v>
                </c:pt>
                <c:pt idx="4">
                  <c:v>92.91</c:v>
                </c:pt>
              </c:numCache>
            </c:numRef>
          </c:val>
          <c:extLst xmlns:c16r2="http://schemas.microsoft.com/office/drawing/2015/06/chart">
            <c:ext xmlns:c16="http://schemas.microsoft.com/office/drawing/2014/chart" uri="{C3380CC4-5D6E-409C-BE32-E72D297353CC}">
              <c16:uniqueId val="{00000000-4029-4645-83C3-6452AD020337}"/>
            </c:ext>
          </c:extLst>
        </c:ser>
        <c:dLbls>
          <c:showLegendKey val="0"/>
          <c:showVal val="0"/>
          <c:showCatName val="0"/>
          <c:showSerName val="0"/>
          <c:showPercent val="0"/>
          <c:showBubbleSize val="0"/>
        </c:dLbls>
        <c:gapWidth val="150"/>
        <c:axId val="323724136"/>
        <c:axId val="3237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38.76</c:v>
                </c:pt>
                <c:pt idx="2">
                  <c:v>57.92</c:v>
                </c:pt>
                <c:pt idx="3">
                  <c:v>63.17</c:v>
                </c:pt>
                <c:pt idx="4">
                  <c:v>69.150000000000006</c:v>
                </c:pt>
              </c:numCache>
            </c:numRef>
          </c:val>
          <c:smooth val="0"/>
          <c:extLst xmlns:c16r2="http://schemas.microsoft.com/office/drawing/2015/06/chart">
            <c:ext xmlns:c16="http://schemas.microsoft.com/office/drawing/2014/chart" uri="{C3380CC4-5D6E-409C-BE32-E72D297353CC}">
              <c16:uniqueId val="{00000001-4029-4645-83C3-6452AD020337}"/>
            </c:ext>
          </c:extLst>
        </c:ser>
        <c:dLbls>
          <c:showLegendKey val="0"/>
          <c:showVal val="0"/>
          <c:showCatName val="0"/>
          <c:showSerName val="0"/>
          <c:showPercent val="0"/>
          <c:showBubbleSize val="0"/>
        </c:dLbls>
        <c:marker val="1"/>
        <c:smooth val="0"/>
        <c:axId val="323724136"/>
        <c:axId val="323725704"/>
      </c:lineChart>
      <c:dateAx>
        <c:axId val="323724136"/>
        <c:scaling>
          <c:orientation val="minMax"/>
        </c:scaling>
        <c:delete val="1"/>
        <c:axPos val="b"/>
        <c:numFmt formatCode="&quot;R&quot;yy" sourceLinked="1"/>
        <c:majorTickMark val="none"/>
        <c:minorTickMark val="none"/>
        <c:tickLblPos val="none"/>
        <c:crossAx val="323725704"/>
        <c:crosses val="autoZero"/>
        <c:auto val="1"/>
        <c:lblOffset val="100"/>
        <c:baseTimeUnit val="years"/>
      </c:dateAx>
      <c:valAx>
        <c:axId val="3237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2145.39</c:v>
                </c:pt>
                <c:pt idx="1">
                  <c:v>2059.84</c:v>
                </c:pt>
                <c:pt idx="2">
                  <c:v>2006.88</c:v>
                </c:pt>
                <c:pt idx="3">
                  <c:v>2011.06</c:v>
                </c:pt>
                <c:pt idx="4">
                  <c:v>2006.27</c:v>
                </c:pt>
              </c:numCache>
            </c:numRef>
          </c:val>
          <c:extLst xmlns:c16r2="http://schemas.microsoft.com/office/drawing/2015/06/chart">
            <c:ext xmlns:c16="http://schemas.microsoft.com/office/drawing/2014/chart" uri="{C3380CC4-5D6E-409C-BE32-E72D297353CC}">
              <c16:uniqueId val="{00000000-A1D3-4220-9D29-E3C432C5970F}"/>
            </c:ext>
          </c:extLst>
        </c:ser>
        <c:dLbls>
          <c:showLegendKey val="0"/>
          <c:showVal val="0"/>
          <c:showCatName val="0"/>
          <c:showSerName val="0"/>
          <c:showPercent val="0"/>
          <c:showBubbleSize val="0"/>
        </c:dLbls>
        <c:gapWidth val="150"/>
        <c:axId val="324089048"/>
        <c:axId val="32409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1303.55</c:v>
                </c:pt>
                <c:pt idx="2">
                  <c:v>799.49</c:v>
                </c:pt>
                <c:pt idx="3">
                  <c:v>863.92</c:v>
                </c:pt>
                <c:pt idx="4">
                  <c:v>793.41</c:v>
                </c:pt>
              </c:numCache>
            </c:numRef>
          </c:val>
          <c:smooth val="0"/>
          <c:extLst xmlns:c16r2="http://schemas.microsoft.com/office/drawing/2015/06/chart">
            <c:ext xmlns:c16="http://schemas.microsoft.com/office/drawing/2014/chart" uri="{C3380CC4-5D6E-409C-BE32-E72D297353CC}">
              <c16:uniqueId val="{00000001-A1D3-4220-9D29-E3C432C5970F}"/>
            </c:ext>
          </c:extLst>
        </c:ser>
        <c:dLbls>
          <c:showLegendKey val="0"/>
          <c:showVal val="0"/>
          <c:showCatName val="0"/>
          <c:showSerName val="0"/>
          <c:showPercent val="0"/>
          <c:showBubbleSize val="0"/>
        </c:dLbls>
        <c:marker val="1"/>
        <c:smooth val="0"/>
        <c:axId val="324089048"/>
        <c:axId val="324095320"/>
      </c:lineChart>
      <c:dateAx>
        <c:axId val="324089048"/>
        <c:scaling>
          <c:orientation val="minMax"/>
        </c:scaling>
        <c:delete val="1"/>
        <c:axPos val="b"/>
        <c:numFmt formatCode="&quot;R&quot;yy" sourceLinked="1"/>
        <c:majorTickMark val="none"/>
        <c:minorTickMark val="none"/>
        <c:tickLblPos val="none"/>
        <c:crossAx val="324095320"/>
        <c:crosses val="autoZero"/>
        <c:auto val="1"/>
        <c:lblOffset val="100"/>
        <c:baseTimeUnit val="years"/>
      </c:dateAx>
      <c:valAx>
        <c:axId val="3240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54.11</c:v>
                </c:pt>
                <c:pt idx="1">
                  <c:v>53.96</c:v>
                </c:pt>
                <c:pt idx="2">
                  <c:v>53.97</c:v>
                </c:pt>
                <c:pt idx="3">
                  <c:v>54.96</c:v>
                </c:pt>
                <c:pt idx="4">
                  <c:v>54.04</c:v>
                </c:pt>
              </c:numCache>
            </c:numRef>
          </c:val>
          <c:extLst xmlns:c16r2="http://schemas.microsoft.com/office/drawing/2015/06/chart">
            <c:ext xmlns:c16="http://schemas.microsoft.com/office/drawing/2014/chart" uri="{C3380CC4-5D6E-409C-BE32-E72D297353CC}">
              <c16:uniqueId val="{00000000-2D30-49D1-95D7-A3EA6964D695}"/>
            </c:ext>
          </c:extLst>
        </c:ser>
        <c:dLbls>
          <c:showLegendKey val="0"/>
          <c:showVal val="0"/>
          <c:showCatName val="0"/>
          <c:showSerName val="0"/>
          <c:showPercent val="0"/>
          <c:showBubbleSize val="0"/>
        </c:dLbls>
        <c:gapWidth val="150"/>
        <c:axId val="324091008"/>
        <c:axId val="32408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78.510000000000005</c:v>
                </c:pt>
                <c:pt idx="2">
                  <c:v>89.09</c:v>
                </c:pt>
                <c:pt idx="3">
                  <c:v>87.28</c:v>
                </c:pt>
                <c:pt idx="4">
                  <c:v>84.86</c:v>
                </c:pt>
              </c:numCache>
            </c:numRef>
          </c:val>
          <c:smooth val="0"/>
          <c:extLst xmlns:c16r2="http://schemas.microsoft.com/office/drawing/2015/06/chart">
            <c:ext xmlns:c16="http://schemas.microsoft.com/office/drawing/2014/chart" uri="{C3380CC4-5D6E-409C-BE32-E72D297353CC}">
              <c16:uniqueId val="{00000001-2D30-49D1-95D7-A3EA6964D695}"/>
            </c:ext>
          </c:extLst>
        </c:ser>
        <c:dLbls>
          <c:showLegendKey val="0"/>
          <c:showVal val="0"/>
          <c:showCatName val="0"/>
          <c:showSerName val="0"/>
          <c:showPercent val="0"/>
          <c:showBubbleSize val="0"/>
        </c:dLbls>
        <c:marker val="1"/>
        <c:smooth val="0"/>
        <c:axId val="324091008"/>
        <c:axId val="324089832"/>
      </c:lineChart>
      <c:dateAx>
        <c:axId val="324091008"/>
        <c:scaling>
          <c:orientation val="minMax"/>
        </c:scaling>
        <c:delete val="1"/>
        <c:axPos val="b"/>
        <c:numFmt formatCode="&quot;R&quot;yy" sourceLinked="1"/>
        <c:majorTickMark val="none"/>
        <c:minorTickMark val="none"/>
        <c:tickLblPos val="none"/>
        <c:crossAx val="324089832"/>
        <c:crosses val="autoZero"/>
        <c:auto val="1"/>
        <c:lblOffset val="100"/>
        <c:baseTimeUnit val="years"/>
      </c:dateAx>
      <c:valAx>
        <c:axId val="32408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F47E-4A3E-B808-AF6DD9670B9B}"/>
            </c:ext>
          </c:extLst>
        </c:ser>
        <c:dLbls>
          <c:showLegendKey val="0"/>
          <c:showVal val="0"/>
          <c:showCatName val="0"/>
          <c:showSerName val="0"/>
          <c:showPercent val="0"/>
          <c:showBubbleSize val="0"/>
        </c:dLbls>
        <c:gapWidth val="150"/>
        <c:axId val="324094144"/>
        <c:axId val="32409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160.44999999999999</c:v>
                </c:pt>
                <c:pt idx="2">
                  <c:v>142.76</c:v>
                </c:pt>
                <c:pt idx="3">
                  <c:v>145.58000000000001</c:v>
                </c:pt>
                <c:pt idx="4">
                  <c:v>147.69</c:v>
                </c:pt>
              </c:numCache>
            </c:numRef>
          </c:val>
          <c:smooth val="0"/>
          <c:extLst xmlns:c16r2="http://schemas.microsoft.com/office/drawing/2015/06/chart">
            <c:ext xmlns:c16="http://schemas.microsoft.com/office/drawing/2014/chart" uri="{C3380CC4-5D6E-409C-BE32-E72D297353CC}">
              <c16:uniqueId val="{00000001-F47E-4A3E-B808-AF6DD9670B9B}"/>
            </c:ext>
          </c:extLst>
        </c:ser>
        <c:dLbls>
          <c:showLegendKey val="0"/>
          <c:showVal val="0"/>
          <c:showCatName val="0"/>
          <c:showSerName val="0"/>
          <c:showPercent val="0"/>
          <c:showBubbleSize val="0"/>
        </c:dLbls>
        <c:marker val="1"/>
        <c:smooth val="0"/>
        <c:axId val="324094144"/>
        <c:axId val="324090224"/>
      </c:lineChart>
      <c:dateAx>
        <c:axId val="324094144"/>
        <c:scaling>
          <c:orientation val="minMax"/>
        </c:scaling>
        <c:delete val="1"/>
        <c:axPos val="b"/>
        <c:numFmt formatCode="&quot;R&quot;yy" sourceLinked="1"/>
        <c:majorTickMark val="none"/>
        <c:minorTickMark val="none"/>
        <c:tickLblPos val="none"/>
        <c:crossAx val="324090224"/>
        <c:crosses val="autoZero"/>
        <c:auto val="1"/>
        <c:lblOffset val="100"/>
        <c:baseTimeUnit val="years"/>
      </c:dateAx>
      <c:valAx>
        <c:axId val="32409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埼玉県　幸手市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Cb1</v>
      </c>
      <c r="X8" s="64"/>
      <c r="Y8" s="64"/>
      <c r="Z8" s="64"/>
      <c r="AA8" s="64"/>
      <c r="AB8" s="64"/>
      <c r="AC8" s="64"/>
      <c r="AD8" s="65" t="str">
        <f>データ!$M$6</f>
        <v>非設置</v>
      </c>
      <c r="AE8" s="65"/>
      <c r="AF8" s="65"/>
      <c r="AG8" s="65"/>
      <c r="AH8" s="65"/>
      <c r="AI8" s="65"/>
      <c r="AJ8" s="65"/>
      <c r="AK8" s="3"/>
      <c r="AL8" s="45">
        <f>データ!S6</f>
        <v>49063</v>
      </c>
      <c r="AM8" s="45"/>
      <c r="AN8" s="45"/>
      <c r="AO8" s="45"/>
      <c r="AP8" s="45"/>
      <c r="AQ8" s="45"/>
      <c r="AR8" s="45"/>
      <c r="AS8" s="45"/>
      <c r="AT8" s="44">
        <f>データ!T6</f>
        <v>33.93</v>
      </c>
      <c r="AU8" s="44"/>
      <c r="AV8" s="44"/>
      <c r="AW8" s="44"/>
      <c r="AX8" s="44"/>
      <c r="AY8" s="44"/>
      <c r="AZ8" s="44"/>
      <c r="BA8" s="44"/>
      <c r="BB8" s="44">
        <f>データ!U6</f>
        <v>1446.01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73.06</v>
      </c>
      <c r="J10" s="44"/>
      <c r="K10" s="44"/>
      <c r="L10" s="44"/>
      <c r="M10" s="44"/>
      <c r="N10" s="44"/>
      <c r="O10" s="44"/>
      <c r="P10" s="44">
        <f>データ!P6</f>
        <v>46.39</v>
      </c>
      <c r="Q10" s="44"/>
      <c r="R10" s="44"/>
      <c r="S10" s="44"/>
      <c r="T10" s="44"/>
      <c r="U10" s="44"/>
      <c r="V10" s="44"/>
      <c r="W10" s="44">
        <f>データ!Q6</f>
        <v>75.02</v>
      </c>
      <c r="X10" s="44"/>
      <c r="Y10" s="44"/>
      <c r="Z10" s="44"/>
      <c r="AA10" s="44"/>
      <c r="AB10" s="44"/>
      <c r="AC10" s="44"/>
      <c r="AD10" s="45">
        <f>データ!R6</f>
        <v>1595</v>
      </c>
      <c r="AE10" s="45"/>
      <c r="AF10" s="45"/>
      <c r="AG10" s="45"/>
      <c r="AH10" s="45"/>
      <c r="AI10" s="45"/>
      <c r="AJ10" s="45"/>
      <c r="AK10" s="2"/>
      <c r="AL10" s="45">
        <f>データ!V6</f>
        <v>22685</v>
      </c>
      <c r="AM10" s="45"/>
      <c r="AN10" s="45"/>
      <c r="AO10" s="45"/>
      <c r="AP10" s="45"/>
      <c r="AQ10" s="45"/>
      <c r="AR10" s="45"/>
      <c r="AS10" s="45"/>
      <c r="AT10" s="44">
        <f>データ!W6</f>
        <v>3.97</v>
      </c>
      <c r="AU10" s="44"/>
      <c r="AV10" s="44"/>
      <c r="AW10" s="44"/>
      <c r="AX10" s="44"/>
      <c r="AY10" s="44"/>
      <c r="AZ10" s="44"/>
      <c r="BA10" s="44"/>
      <c r="BB10" s="44">
        <f>データ!X6</f>
        <v>5714.11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W8NaQNLpS67SRY1pO2LSDTxFMAoF/oKAqwGfYPRkndRgFzSASKCxRg6O69wGYv91Nhy3eu5zFQNIASOq+RWeQ==" saltValue="ciBIcvEdL6vgoLyWAI/G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112402</v>
      </c>
      <c r="D6" s="19">
        <f t="shared" si="3"/>
        <v>46</v>
      </c>
      <c r="E6" s="19">
        <f t="shared" si="3"/>
        <v>17</v>
      </c>
      <c r="F6" s="19">
        <f t="shared" si="3"/>
        <v>1</v>
      </c>
      <c r="G6" s="19">
        <f t="shared" si="3"/>
        <v>0</v>
      </c>
      <c r="H6" s="19" t="str">
        <f t="shared" si="3"/>
        <v>埼玉県　幸手市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73.06</v>
      </c>
      <c r="P6" s="20">
        <f t="shared" si="3"/>
        <v>46.39</v>
      </c>
      <c r="Q6" s="20">
        <f t="shared" si="3"/>
        <v>75.02</v>
      </c>
      <c r="R6" s="20">
        <f t="shared" si="3"/>
        <v>1595</v>
      </c>
      <c r="S6" s="20">
        <f t="shared" si="3"/>
        <v>49063</v>
      </c>
      <c r="T6" s="20">
        <f t="shared" si="3"/>
        <v>33.93</v>
      </c>
      <c r="U6" s="20">
        <f t="shared" si="3"/>
        <v>1446.01</v>
      </c>
      <c r="V6" s="20">
        <f t="shared" si="3"/>
        <v>22685</v>
      </c>
      <c r="W6" s="20">
        <f t="shared" si="3"/>
        <v>3.97</v>
      </c>
      <c r="X6" s="20">
        <f t="shared" si="3"/>
        <v>5714.11</v>
      </c>
      <c r="Y6" s="21">
        <f>IF(Y7="",NA(),Y7)</f>
        <v>102</v>
      </c>
      <c r="Z6" s="21">
        <f t="shared" ref="Z6:AH6" si="4">IF(Z7="",NA(),Z7)</f>
        <v>102.95</v>
      </c>
      <c r="AA6" s="21">
        <f t="shared" si="4"/>
        <v>103.47</v>
      </c>
      <c r="AB6" s="21">
        <f t="shared" si="4"/>
        <v>104.17</v>
      </c>
      <c r="AC6" s="21">
        <f t="shared" si="4"/>
        <v>105.83</v>
      </c>
      <c r="AD6" s="21">
        <f t="shared" si="4"/>
        <v>105.14</v>
      </c>
      <c r="AE6" s="21">
        <f t="shared" si="4"/>
        <v>106.75</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7.23</v>
      </c>
      <c r="AQ6" s="21">
        <f t="shared" si="5"/>
        <v>21.3</v>
      </c>
      <c r="AR6" s="21">
        <f t="shared" si="5"/>
        <v>39.799999999999997</v>
      </c>
      <c r="AS6" s="21">
        <f t="shared" si="5"/>
        <v>20.04</v>
      </c>
      <c r="AT6" s="20" t="str">
        <f>IF(AT7="","",IF(AT7="-","【-】","【"&amp;SUBSTITUTE(TEXT(AT7,"#,##0.00"),"-","△")&amp;"】"))</f>
        <v>【3.03】</v>
      </c>
      <c r="AU6" s="21">
        <f>IF(AU7="",NA(),AU7)</f>
        <v>52.84</v>
      </c>
      <c r="AV6" s="21">
        <f t="shared" ref="AV6:BD6" si="6">IF(AV7="",NA(),AV7)</f>
        <v>65.290000000000006</v>
      </c>
      <c r="AW6" s="21">
        <f t="shared" si="6"/>
        <v>63.78</v>
      </c>
      <c r="AX6" s="21">
        <f t="shared" si="6"/>
        <v>84.46</v>
      </c>
      <c r="AY6" s="21">
        <f t="shared" si="6"/>
        <v>92.91</v>
      </c>
      <c r="AZ6" s="21">
        <f t="shared" si="6"/>
        <v>54.41</v>
      </c>
      <c r="BA6" s="21">
        <f t="shared" si="6"/>
        <v>38.76</v>
      </c>
      <c r="BB6" s="21">
        <f t="shared" si="6"/>
        <v>57.92</v>
      </c>
      <c r="BC6" s="21">
        <f t="shared" si="6"/>
        <v>63.17</v>
      </c>
      <c r="BD6" s="21">
        <f t="shared" si="6"/>
        <v>69.150000000000006</v>
      </c>
      <c r="BE6" s="20" t="str">
        <f>IF(BE7="","",IF(BE7="-","【-】","【"&amp;SUBSTITUTE(TEXT(BE7,"#,##0.00"),"-","△")&amp;"】"))</f>
        <v>【78.43】</v>
      </c>
      <c r="BF6" s="21">
        <f>IF(BF7="",NA(),BF7)</f>
        <v>2145.39</v>
      </c>
      <c r="BG6" s="21">
        <f t="shared" ref="BG6:BO6" si="7">IF(BG7="",NA(),BG7)</f>
        <v>2059.84</v>
      </c>
      <c r="BH6" s="21">
        <f t="shared" si="7"/>
        <v>2006.88</v>
      </c>
      <c r="BI6" s="21">
        <f t="shared" si="7"/>
        <v>2011.06</v>
      </c>
      <c r="BJ6" s="21">
        <f t="shared" si="7"/>
        <v>2006.27</v>
      </c>
      <c r="BK6" s="21">
        <f t="shared" si="7"/>
        <v>1105.9100000000001</v>
      </c>
      <c r="BL6" s="21">
        <f t="shared" si="7"/>
        <v>1303.55</v>
      </c>
      <c r="BM6" s="21">
        <f t="shared" si="7"/>
        <v>799.49</v>
      </c>
      <c r="BN6" s="21">
        <f t="shared" si="7"/>
        <v>863.92</v>
      </c>
      <c r="BO6" s="21">
        <f t="shared" si="7"/>
        <v>793.41</v>
      </c>
      <c r="BP6" s="20" t="str">
        <f>IF(BP7="","",IF(BP7="-","【-】","【"&amp;SUBSTITUTE(TEXT(BP7,"#,##0.00"),"-","△")&amp;"】"))</f>
        <v>【630.82】</v>
      </c>
      <c r="BQ6" s="21">
        <f>IF(BQ7="",NA(),BQ7)</f>
        <v>54.11</v>
      </c>
      <c r="BR6" s="21">
        <f t="shared" ref="BR6:BZ6" si="8">IF(BR7="",NA(),BR7)</f>
        <v>53.96</v>
      </c>
      <c r="BS6" s="21">
        <f t="shared" si="8"/>
        <v>53.97</v>
      </c>
      <c r="BT6" s="21">
        <f t="shared" si="8"/>
        <v>54.96</v>
      </c>
      <c r="BU6" s="21">
        <f t="shared" si="8"/>
        <v>54.04</v>
      </c>
      <c r="BV6" s="21">
        <f t="shared" si="8"/>
        <v>76.319999999999993</v>
      </c>
      <c r="BW6" s="21">
        <f t="shared" si="8"/>
        <v>78.510000000000005</v>
      </c>
      <c r="BX6" s="21">
        <f t="shared" si="8"/>
        <v>89.09</v>
      </c>
      <c r="BY6" s="21">
        <f t="shared" si="8"/>
        <v>87.28</v>
      </c>
      <c r="BZ6" s="21">
        <f t="shared" si="8"/>
        <v>84.86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171.08</v>
      </c>
      <c r="CH6" s="21">
        <f t="shared" si="9"/>
        <v>160.44999999999999</v>
      </c>
      <c r="CI6" s="21">
        <f t="shared" si="9"/>
        <v>142.76</v>
      </c>
      <c r="CJ6" s="21">
        <f t="shared" si="9"/>
        <v>145.58000000000001</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50.06</v>
      </c>
      <c r="CS6" s="21">
        <f t="shared" si="10"/>
        <v>46.3</v>
      </c>
      <c r="CT6" s="21">
        <f t="shared" si="10"/>
        <v>58.14</v>
      </c>
      <c r="CU6" s="21">
        <f t="shared" si="10"/>
        <v>58.55</v>
      </c>
      <c r="CV6" s="21">
        <f t="shared" si="10"/>
        <v>59.45</v>
      </c>
      <c r="CW6" s="20" t="str">
        <f>IF(CW7="","",IF(CW7="-","【-】","【"&amp;SUBSTITUTE(TEXT(CW7,"#,##0.00"),"-","△")&amp;"】"))</f>
        <v>【58.94】</v>
      </c>
      <c r="CX6" s="21">
        <f>IF(CX7="",NA(),CX7)</f>
        <v>81.63</v>
      </c>
      <c r="CY6" s="21">
        <f t="shared" ref="CY6:DG6" si="11">IF(CY7="",NA(),CY7)</f>
        <v>82.09</v>
      </c>
      <c r="CZ6" s="21">
        <f t="shared" si="11"/>
        <v>83.1</v>
      </c>
      <c r="DA6" s="21">
        <f t="shared" si="11"/>
        <v>83.04</v>
      </c>
      <c r="DB6" s="21">
        <f t="shared" si="11"/>
        <v>82.32</v>
      </c>
      <c r="DC6" s="21">
        <f t="shared" si="11"/>
        <v>85.79</v>
      </c>
      <c r="DD6" s="21">
        <f t="shared" si="11"/>
        <v>85.01</v>
      </c>
      <c r="DE6" s="21">
        <f t="shared" si="11"/>
        <v>92.44</v>
      </c>
      <c r="DF6" s="21">
        <f t="shared" si="11"/>
        <v>91.97</v>
      </c>
      <c r="DG6" s="21">
        <f t="shared" si="11"/>
        <v>91.93</v>
      </c>
      <c r="DH6" s="20" t="str">
        <f>IF(DH7="","",IF(DH7="-","【-】","【"&amp;SUBSTITUTE(TEXT(DH7,"#,##0.00"),"-","△")&amp;"】"))</f>
        <v>【95.91】</v>
      </c>
      <c r="DI6" s="21">
        <f>IF(DI7="",NA(),DI7)</f>
        <v>35.46</v>
      </c>
      <c r="DJ6" s="21">
        <f t="shared" ref="DJ6:DR6" si="12">IF(DJ7="",NA(),DJ7)</f>
        <v>37.159999999999997</v>
      </c>
      <c r="DK6" s="21">
        <f t="shared" si="12"/>
        <v>38.67</v>
      </c>
      <c r="DL6" s="21">
        <f t="shared" si="12"/>
        <v>39.619999999999997</v>
      </c>
      <c r="DM6" s="21">
        <f t="shared" si="12"/>
        <v>41.06</v>
      </c>
      <c r="DN6" s="21">
        <f t="shared" si="12"/>
        <v>18.04</v>
      </c>
      <c r="DO6" s="21">
        <f t="shared" si="12"/>
        <v>9.0399999999999991</v>
      </c>
      <c r="DP6" s="21">
        <f t="shared" si="12"/>
        <v>23.14</v>
      </c>
      <c r="DQ6" s="21">
        <f t="shared" si="12"/>
        <v>23.95</v>
      </c>
      <c r="DR6" s="21">
        <f t="shared" si="12"/>
        <v>25.32</v>
      </c>
      <c r="DS6" s="20" t="str">
        <f>IF(DS7="","",IF(DS7="-","【-】","【"&amp;SUBSTITUTE(TEXT(DS7,"#,##0.00"),"-","△")&amp;"】"))</f>
        <v>【41.09】</v>
      </c>
      <c r="DT6" s="20">
        <f>IF(DT7="",NA(),DT7)</f>
        <v>0</v>
      </c>
      <c r="DU6" s="20">
        <f t="shared" ref="DU6:EC6" si="13">IF(DU7="",NA(),DU7)</f>
        <v>0</v>
      </c>
      <c r="DV6" s="20">
        <f t="shared" si="13"/>
        <v>0</v>
      </c>
      <c r="DW6" s="20">
        <f t="shared" si="13"/>
        <v>0</v>
      </c>
      <c r="DX6" s="21">
        <f t="shared" si="13"/>
        <v>0.49</v>
      </c>
      <c r="DY6" s="20">
        <f t="shared" si="13"/>
        <v>0</v>
      </c>
      <c r="DZ6" s="20">
        <f t="shared" si="13"/>
        <v>0</v>
      </c>
      <c r="EA6" s="21">
        <f t="shared" si="13"/>
        <v>0.55000000000000004</v>
      </c>
      <c r="EB6" s="21">
        <f t="shared" si="13"/>
        <v>0.78</v>
      </c>
      <c r="EC6" s="21">
        <f t="shared" si="13"/>
        <v>0.91</v>
      </c>
      <c r="ED6" s="20" t="str">
        <f>IF(ED7="","",IF(ED7="-","【-】","【"&amp;SUBSTITUTE(TEXT(ED7,"#,##0.00"),"-","△")&amp;"】"))</f>
        <v>【8.68】</v>
      </c>
      <c r="EE6" s="20">
        <f>IF(EE7="",NA(),EE7)</f>
        <v>0</v>
      </c>
      <c r="EF6" s="20">
        <f t="shared" ref="EF6:EN6" si="14">IF(EF7="",NA(),EF7)</f>
        <v>0</v>
      </c>
      <c r="EG6" s="20">
        <f t="shared" si="14"/>
        <v>0</v>
      </c>
      <c r="EH6" s="20">
        <f t="shared" si="14"/>
        <v>0</v>
      </c>
      <c r="EI6" s="20">
        <f t="shared" si="14"/>
        <v>0</v>
      </c>
      <c r="EJ6" s="21">
        <f t="shared" si="14"/>
        <v>0.34</v>
      </c>
      <c r="EK6" s="21">
        <f t="shared" si="14"/>
        <v>0.04</v>
      </c>
      <c r="EL6" s="21">
        <f t="shared" si="14"/>
        <v>0.15</v>
      </c>
      <c r="EM6" s="21">
        <f t="shared" si="14"/>
        <v>0.12</v>
      </c>
      <c r="EN6" s="21">
        <f t="shared" si="14"/>
        <v>0.18</v>
      </c>
      <c r="EO6" s="20" t="str">
        <f>IF(EO7="","",IF(EO7="-","【-】","【"&amp;SUBSTITUTE(TEXT(EO7,"#,##0.00"),"-","△")&amp;"】"))</f>
        <v>【0.22】</v>
      </c>
    </row>
    <row r="7" spans="1:148" s="22" customFormat="1" x14ac:dyDescent="0.15">
      <c r="A7" s="14"/>
      <c r="B7" s="23">
        <v>2023</v>
      </c>
      <c r="C7" s="23">
        <v>112402</v>
      </c>
      <c r="D7" s="23">
        <v>46</v>
      </c>
      <c r="E7" s="23">
        <v>17</v>
      </c>
      <c r="F7" s="23">
        <v>1</v>
      </c>
      <c r="G7" s="23">
        <v>0</v>
      </c>
      <c r="H7" s="23" t="s">
        <v>96</v>
      </c>
      <c r="I7" s="23" t="s">
        <v>97</v>
      </c>
      <c r="J7" s="23" t="s">
        <v>98</v>
      </c>
      <c r="K7" s="23" t="s">
        <v>99</v>
      </c>
      <c r="L7" s="23" t="s">
        <v>100</v>
      </c>
      <c r="M7" s="23" t="s">
        <v>101</v>
      </c>
      <c r="N7" s="24" t="s">
        <v>102</v>
      </c>
      <c r="O7" s="24">
        <v>73.06</v>
      </c>
      <c r="P7" s="24">
        <v>46.39</v>
      </c>
      <c r="Q7" s="24">
        <v>75.02</v>
      </c>
      <c r="R7" s="24">
        <v>1595</v>
      </c>
      <c r="S7" s="24">
        <v>49063</v>
      </c>
      <c r="T7" s="24">
        <v>33.93</v>
      </c>
      <c r="U7" s="24">
        <v>1446.01</v>
      </c>
      <c r="V7" s="24">
        <v>22685</v>
      </c>
      <c r="W7" s="24">
        <v>3.97</v>
      </c>
      <c r="X7" s="24">
        <v>5714.11</v>
      </c>
      <c r="Y7" s="24">
        <v>102</v>
      </c>
      <c r="Z7" s="24">
        <v>102.95</v>
      </c>
      <c r="AA7" s="24">
        <v>103.47</v>
      </c>
      <c r="AB7" s="24">
        <v>104.17</v>
      </c>
      <c r="AC7" s="24">
        <v>105.83</v>
      </c>
      <c r="AD7" s="24">
        <v>105.14</v>
      </c>
      <c r="AE7" s="24">
        <v>106.75</v>
      </c>
      <c r="AF7" s="24">
        <v>103.57</v>
      </c>
      <c r="AG7" s="24">
        <v>102.34</v>
      </c>
      <c r="AH7" s="24">
        <v>104.17</v>
      </c>
      <c r="AI7" s="24">
        <v>105.91</v>
      </c>
      <c r="AJ7" s="24">
        <v>0</v>
      </c>
      <c r="AK7" s="24">
        <v>0</v>
      </c>
      <c r="AL7" s="24">
        <v>0</v>
      </c>
      <c r="AM7" s="24">
        <v>0</v>
      </c>
      <c r="AN7" s="24">
        <v>0</v>
      </c>
      <c r="AO7" s="24">
        <v>11.56</v>
      </c>
      <c r="AP7" s="24">
        <v>7.23</v>
      </c>
      <c r="AQ7" s="24">
        <v>21.3</v>
      </c>
      <c r="AR7" s="24">
        <v>39.799999999999997</v>
      </c>
      <c r="AS7" s="24">
        <v>20.04</v>
      </c>
      <c r="AT7" s="24">
        <v>3.03</v>
      </c>
      <c r="AU7" s="24">
        <v>52.84</v>
      </c>
      <c r="AV7" s="24">
        <v>65.290000000000006</v>
      </c>
      <c r="AW7" s="24">
        <v>63.78</v>
      </c>
      <c r="AX7" s="24">
        <v>84.46</v>
      </c>
      <c r="AY7" s="24">
        <v>92.91</v>
      </c>
      <c r="AZ7" s="24">
        <v>54.41</v>
      </c>
      <c r="BA7" s="24">
        <v>38.76</v>
      </c>
      <c r="BB7" s="24">
        <v>57.92</v>
      </c>
      <c r="BC7" s="24">
        <v>63.17</v>
      </c>
      <c r="BD7" s="24">
        <v>69.150000000000006</v>
      </c>
      <c r="BE7" s="24">
        <v>78.430000000000007</v>
      </c>
      <c r="BF7" s="24">
        <v>2145.39</v>
      </c>
      <c r="BG7" s="24">
        <v>2059.84</v>
      </c>
      <c r="BH7" s="24">
        <v>2006.88</v>
      </c>
      <c r="BI7" s="24">
        <v>2011.06</v>
      </c>
      <c r="BJ7" s="24">
        <v>2006.27</v>
      </c>
      <c r="BK7" s="24">
        <v>1105.9100000000001</v>
      </c>
      <c r="BL7" s="24">
        <v>1303.55</v>
      </c>
      <c r="BM7" s="24">
        <v>799.49</v>
      </c>
      <c r="BN7" s="24">
        <v>863.92</v>
      </c>
      <c r="BO7" s="24">
        <v>793.41</v>
      </c>
      <c r="BP7" s="24">
        <v>630.82000000000005</v>
      </c>
      <c r="BQ7" s="24">
        <v>54.11</v>
      </c>
      <c r="BR7" s="24">
        <v>53.96</v>
      </c>
      <c r="BS7" s="24">
        <v>53.97</v>
      </c>
      <c r="BT7" s="24">
        <v>54.96</v>
      </c>
      <c r="BU7" s="24">
        <v>54.04</v>
      </c>
      <c r="BV7" s="24">
        <v>76.319999999999993</v>
      </c>
      <c r="BW7" s="24">
        <v>78.510000000000005</v>
      </c>
      <c r="BX7" s="24">
        <v>89.09</v>
      </c>
      <c r="BY7" s="24">
        <v>87.28</v>
      </c>
      <c r="BZ7" s="24">
        <v>84.86</v>
      </c>
      <c r="CA7" s="24">
        <v>97.81</v>
      </c>
      <c r="CB7" s="24">
        <v>150</v>
      </c>
      <c r="CC7" s="24">
        <v>150</v>
      </c>
      <c r="CD7" s="24">
        <v>150</v>
      </c>
      <c r="CE7" s="24">
        <v>150</v>
      </c>
      <c r="CF7" s="24">
        <v>150</v>
      </c>
      <c r="CG7" s="24">
        <v>171.08</v>
      </c>
      <c r="CH7" s="24">
        <v>160.44999999999999</v>
      </c>
      <c r="CI7" s="24">
        <v>142.76</v>
      </c>
      <c r="CJ7" s="24">
        <v>145.58000000000001</v>
      </c>
      <c r="CK7" s="24">
        <v>147.69</v>
      </c>
      <c r="CL7" s="24">
        <v>138.75</v>
      </c>
      <c r="CM7" s="24" t="s">
        <v>102</v>
      </c>
      <c r="CN7" s="24" t="s">
        <v>102</v>
      </c>
      <c r="CO7" s="24" t="s">
        <v>102</v>
      </c>
      <c r="CP7" s="24" t="s">
        <v>102</v>
      </c>
      <c r="CQ7" s="24" t="s">
        <v>102</v>
      </c>
      <c r="CR7" s="24">
        <v>50.06</v>
      </c>
      <c r="CS7" s="24">
        <v>46.3</v>
      </c>
      <c r="CT7" s="24">
        <v>58.14</v>
      </c>
      <c r="CU7" s="24">
        <v>58.55</v>
      </c>
      <c r="CV7" s="24">
        <v>59.45</v>
      </c>
      <c r="CW7" s="24">
        <v>58.94</v>
      </c>
      <c r="CX7" s="24">
        <v>81.63</v>
      </c>
      <c r="CY7" s="24">
        <v>82.09</v>
      </c>
      <c r="CZ7" s="24">
        <v>83.1</v>
      </c>
      <c r="DA7" s="24">
        <v>83.04</v>
      </c>
      <c r="DB7" s="24">
        <v>82.32</v>
      </c>
      <c r="DC7" s="24">
        <v>85.79</v>
      </c>
      <c r="DD7" s="24">
        <v>85.01</v>
      </c>
      <c r="DE7" s="24">
        <v>92.44</v>
      </c>
      <c r="DF7" s="24">
        <v>91.97</v>
      </c>
      <c r="DG7" s="24">
        <v>91.93</v>
      </c>
      <c r="DH7" s="24">
        <v>95.91</v>
      </c>
      <c r="DI7" s="24">
        <v>35.46</v>
      </c>
      <c r="DJ7" s="24">
        <v>37.159999999999997</v>
      </c>
      <c r="DK7" s="24">
        <v>38.67</v>
      </c>
      <c r="DL7" s="24">
        <v>39.619999999999997</v>
      </c>
      <c r="DM7" s="24">
        <v>41.06</v>
      </c>
      <c r="DN7" s="24">
        <v>18.04</v>
      </c>
      <c r="DO7" s="24">
        <v>9.0399999999999991</v>
      </c>
      <c r="DP7" s="24">
        <v>23.14</v>
      </c>
      <c r="DQ7" s="24">
        <v>23.95</v>
      </c>
      <c r="DR7" s="24">
        <v>25.32</v>
      </c>
      <c r="DS7" s="24">
        <v>41.09</v>
      </c>
      <c r="DT7" s="24">
        <v>0</v>
      </c>
      <c r="DU7" s="24">
        <v>0</v>
      </c>
      <c r="DV7" s="24">
        <v>0</v>
      </c>
      <c r="DW7" s="24">
        <v>0</v>
      </c>
      <c r="DX7" s="24">
        <v>0.49</v>
      </c>
      <c r="DY7" s="24">
        <v>0</v>
      </c>
      <c r="DZ7" s="24">
        <v>0</v>
      </c>
      <c r="EA7" s="24">
        <v>0.55000000000000004</v>
      </c>
      <c r="EB7" s="24">
        <v>0.78</v>
      </c>
      <c r="EC7" s="24">
        <v>0.91</v>
      </c>
      <c r="ED7" s="24">
        <v>8.68</v>
      </c>
      <c r="EE7" s="24">
        <v>0</v>
      </c>
      <c r="EF7" s="24">
        <v>0</v>
      </c>
      <c r="EG7" s="24">
        <v>0</v>
      </c>
      <c r="EH7" s="24">
        <v>0</v>
      </c>
      <c r="EI7" s="24">
        <v>0</v>
      </c>
      <c r="EJ7" s="24">
        <v>0.34</v>
      </c>
      <c r="EK7" s="24">
        <v>0.04</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2025-01-31T00:47:38Z</cp:lastPrinted>
  <dcterms:created xsi:type="dcterms:W3CDTF">2025-01-24T06:59:58Z</dcterms:created>
  <dcterms:modified xsi:type="dcterms:W3CDTF">2025-01-31T00:50:55Z</dcterms:modified>
  <cp:category/>
</cp:coreProperties>
</file>