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5\3060下水道課\◎◎経営比較分析表　HP掲載（H30決算）\"/>
    </mc:Choice>
  </mc:AlternateContent>
  <xr:revisionPtr revIDLastSave="0" documentId="13_ncr:1_{0FC37BA8-56C9-4B01-98B1-6464EE65D102}" xr6:coauthVersionLast="36" xr6:coauthVersionMax="36" xr10:uidLastSave="{00000000-0000-0000-0000-000000000000}"/>
  <workbookProtection workbookAlgorithmName="SHA-512" workbookHashValue="hoP7v2vrc3vrETPIkhmHU7lq5ljq8F+I/+pdLj3Vg1jI9tyxc3+fDiGpXJSFOKbQQlT1de+pmuAx2FFmaOmwiQ==" workbookSaltValue="kpjvRZgO5SctXJWWR1n/j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L8" i="4"/>
  <c r="W8" i="4"/>
  <c r="P8" i="4"/>
  <c r="I8" i="4"/>
  <c r="B6" i="4"/>
  <c r="C10" i="5" l="1"/>
  <c r="D10" i="5"/>
  <c r="E10" i="5"/>
  <c r="B10" i="5"/>
</calcChain>
</file>

<file path=xl/sharedStrings.xml><?xml version="1.0" encoding="utf-8"?>
<sst xmlns="http://schemas.openxmlformats.org/spreadsheetml/2006/main" count="234" uniqueCount="115">
  <si>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</si>
  <si>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</si>
  <si>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</si>
  <si>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</si>
  <si>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</si>
  <si>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</si>
  <si>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</si>
  <si>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</si>
  <si>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</si>
  <si>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</si>
  <si>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</si>
  <si>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</si>
  <si>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</si>
  <si>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</si>
  <si>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</si>
  <si>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</si>
  <si>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</si>
  <si>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</si>
  <si>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</si>
  <si>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</si>
  <si>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</si>
  <si>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</si>
  <si>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</si>
  <si>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</si>
  <si>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</si>
  <si>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</si>
  <si>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</si>
  <si>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</si>
  <si>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</si>
  <si>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</si>
  <si>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</si>
  <si>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</si>
  <si>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</si>
  <si>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</si>
  <si>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</si>
  <si>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</si>
  <si>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</si>
  <si>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</si>
  <si>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</si>
  <si>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</si>
  <si>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</si>
  <si>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</si>
  <si>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</si>
  <si>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</si>
  <si>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</si>
  <si>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</si>
  <si>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</si>
  <si>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</si>
  <si>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</si>
  <si>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</si>
  <si>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</si>
  <si>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</si>
  <si>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</si>
  <si>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</si>
  <si>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</si>
  <si>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</si>
  <si>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</si>
  <si>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</si>
  <si>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</si>
  <si>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</si>
  <si>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</si>
  <si>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</si>
  <si>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</si>
  <si>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</si>
  <si>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</si>
  <si>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</si>
  <si>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</si>
  <si>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</si>
  <si>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</si>
  <si>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</si>
  <si>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</si>
  <si>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</si>
  <si>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</si>
  <si>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</si>
  <si>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</si>
  <si>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</si>
  <si>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</si>
  <si>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</si>
  <si>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</si>
  <si>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</si>
  <si>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</si>
  <si>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</si>
  <si>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</si>
  <si>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</si>
  <si>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</si>
  <si>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</si>
  <si>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</si>
  <si>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</si>
  <si>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</si>
  <si>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</si>
  <si>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</si>
  <si>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</si>
  <si>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</si>
  <si>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</si>
  <si>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</si>
  <si>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</si>
  <si>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</si>
  <si>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</si>
  <si>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</si>
  <si>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</si>
  <si>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</si>
  <si>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</si>
  <si>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</si>
  <si>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</si>
  <si>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</si>
  <si>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</si>
  <si>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</si>
  <si>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</si>
  <si>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</si>
  <si>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</si>
  <si>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</si>
  <si>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</si>
  <si>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埼玉県が整備する中川流域下水道の中で最も上流に位置していることから、流域幹線が到達するのが遅く、それに伴う市の公共下水道も平成３年度にようやく供用が開始されるなど、流域における他の市町に比べると、整備開始が最後発となっています。
　このため、整備されている下水道管は耐用年数に比べて全般的に新しいものが多く、早くから整備を進めることができた他市町よりも、老朽化対策の必要性はあまり高くありませんでした。
　しかし、供用開始以前から市内に整備されていた集中浄化槽方式を用いた汚水処理区域のうち、後に公共下水道へ接続替えを行った地域などを中心として、老朽化が進んでいる下水道管も現れてきていることから、今後は、新規整備と並行して老朽管対策等にも取り組んでいく必要があります。</t>
    <rPh sb="1" eb="2">
      <t>ホン</t>
    </rPh>
    <rPh sb="2" eb="3">
      <t>シ</t>
    </rPh>
    <rPh sb="5" eb="7">
      <t>サイタマ</t>
    </rPh>
    <rPh sb="7" eb="8">
      <t>ケン</t>
    </rPh>
    <rPh sb="9" eb="11">
      <t>セイビ</t>
    </rPh>
    <rPh sb="13" eb="15">
      <t>ナカガワ</t>
    </rPh>
    <rPh sb="15" eb="17">
      <t>リュウイキ</t>
    </rPh>
    <rPh sb="17" eb="20">
      <t>ゲスイドウ</t>
    </rPh>
    <rPh sb="21" eb="22">
      <t>ナカ</t>
    </rPh>
    <rPh sb="23" eb="24">
      <t>モット</t>
    </rPh>
    <rPh sb="25" eb="27">
      <t>ジョウリュウ</t>
    </rPh>
    <rPh sb="28" eb="30">
      <t>イチ</t>
    </rPh>
    <rPh sb="39" eb="41">
      <t>リュウイキ</t>
    </rPh>
    <rPh sb="41" eb="43">
      <t>カンセン</t>
    </rPh>
    <rPh sb="44" eb="46">
      <t>トウタツ</t>
    </rPh>
    <rPh sb="50" eb="51">
      <t>オソ</t>
    </rPh>
    <rPh sb="56" eb="57">
      <t>トモナ</t>
    </rPh>
    <rPh sb="58" eb="59">
      <t>シ</t>
    </rPh>
    <rPh sb="60" eb="62">
      <t>コウキョウ</t>
    </rPh>
    <rPh sb="62" eb="65">
      <t>ゲスイドウ</t>
    </rPh>
    <rPh sb="66" eb="68">
      <t>ヘイセイ</t>
    </rPh>
    <rPh sb="69" eb="71">
      <t>ネンド</t>
    </rPh>
    <rPh sb="76" eb="78">
      <t>キョウヨウ</t>
    </rPh>
    <rPh sb="79" eb="81">
      <t>カイシ</t>
    </rPh>
    <rPh sb="87" eb="89">
      <t>リュウイキ</t>
    </rPh>
    <rPh sb="93" eb="94">
      <t>タ</t>
    </rPh>
    <rPh sb="95" eb="96">
      <t>シ</t>
    </rPh>
    <rPh sb="96" eb="97">
      <t>マチ</t>
    </rPh>
    <rPh sb="98" eb="99">
      <t>クラ</t>
    </rPh>
    <rPh sb="103" eb="105">
      <t>セイビ</t>
    </rPh>
    <rPh sb="105" eb="107">
      <t>カイシ</t>
    </rPh>
    <rPh sb="108" eb="109">
      <t>サイ</t>
    </rPh>
    <rPh sb="109" eb="111">
      <t>コウハツ</t>
    </rPh>
    <rPh sb="126" eb="128">
      <t>セイビ</t>
    </rPh>
    <rPh sb="133" eb="136">
      <t>ゲスイドウ</t>
    </rPh>
    <rPh sb="136" eb="137">
      <t>カン</t>
    </rPh>
    <rPh sb="138" eb="140">
      <t>タイヨウ</t>
    </rPh>
    <rPh sb="140" eb="142">
      <t>ネンスウ</t>
    </rPh>
    <rPh sb="146" eb="149">
      <t>ゼンパンテキ</t>
    </rPh>
    <rPh sb="150" eb="151">
      <t>アタラ</t>
    </rPh>
    <rPh sb="156" eb="157">
      <t>オオ</t>
    </rPh>
    <rPh sb="159" eb="160">
      <t>ハヤ</t>
    </rPh>
    <rPh sb="163" eb="165">
      <t>セイビ</t>
    </rPh>
    <rPh sb="166" eb="167">
      <t>スス</t>
    </rPh>
    <rPh sb="175" eb="176">
      <t>タ</t>
    </rPh>
    <rPh sb="176" eb="178">
      <t>シチョウ</t>
    </rPh>
    <rPh sb="182" eb="185">
      <t>ロウキュウカ</t>
    </rPh>
    <rPh sb="185" eb="187">
      <t>タイサク</t>
    </rPh>
    <rPh sb="188" eb="191">
      <t>ヒツヨウセイ</t>
    </rPh>
    <rPh sb="195" eb="196">
      <t>タカ</t>
    </rPh>
    <rPh sb="212" eb="214">
      <t>キョウヨウ</t>
    </rPh>
    <rPh sb="214" eb="216">
      <t>カイシ</t>
    </rPh>
    <rPh sb="216" eb="218">
      <t>イゼン</t>
    </rPh>
    <rPh sb="220" eb="222">
      <t>シナイ</t>
    </rPh>
    <rPh sb="223" eb="225">
      <t>セイビ</t>
    </rPh>
    <rPh sb="230" eb="232">
      <t>シュウチュウ</t>
    </rPh>
    <rPh sb="232" eb="235">
      <t>ジョウカソウ</t>
    </rPh>
    <rPh sb="235" eb="237">
      <t>ホウシキ</t>
    </rPh>
    <rPh sb="238" eb="239">
      <t>モチ</t>
    </rPh>
    <rPh sb="241" eb="243">
      <t>オスイ</t>
    </rPh>
    <rPh sb="243" eb="245">
      <t>ショリ</t>
    </rPh>
    <rPh sb="245" eb="247">
      <t>クイキ</t>
    </rPh>
    <rPh sb="251" eb="252">
      <t>ノチ</t>
    </rPh>
    <rPh sb="253" eb="255">
      <t>コウキョウ</t>
    </rPh>
    <rPh sb="255" eb="258">
      <t>ゲスイドウ</t>
    </rPh>
    <rPh sb="259" eb="261">
      <t>セツゾク</t>
    </rPh>
    <rPh sb="261" eb="262">
      <t>カ</t>
    </rPh>
    <rPh sb="264" eb="265">
      <t>オコナ</t>
    </rPh>
    <rPh sb="267" eb="269">
      <t>チイキ</t>
    </rPh>
    <rPh sb="272" eb="274">
      <t>チュウシン</t>
    </rPh>
    <rPh sb="278" eb="281">
      <t>ロウキュウカ</t>
    </rPh>
    <rPh sb="282" eb="283">
      <t>スス</t>
    </rPh>
    <rPh sb="287" eb="290">
      <t>ゲスイドウ</t>
    </rPh>
    <rPh sb="290" eb="291">
      <t>カン</t>
    </rPh>
    <rPh sb="292" eb="293">
      <t>アラワ</t>
    </rPh>
    <rPh sb="304" eb="306">
      <t>コンゴ</t>
    </rPh>
    <rPh sb="308" eb="310">
      <t>シンキ</t>
    </rPh>
    <rPh sb="310" eb="312">
      <t>セイビ</t>
    </rPh>
    <rPh sb="313" eb="315">
      <t>ヘイコウ</t>
    </rPh>
    <rPh sb="317" eb="319">
      <t>ロウキュウ</t>
    </rPh>
    <rPh sb="319" eb="320">
      <t>カン</t>
    </rPh>
    <rPh sb="320" eb="322">
      <t>タイサク</t>
    </rPh>
    <rPh sb="322" eb="323">
      <t>トウ</t>
    </rPh>
    <rPh sb="325" eb="326">
      <t>ト</t>
    </rPh>
    <rPh sb="327" eb="328">
      <t>ク</t>
    </rPh>
    <rPh sb="332" eb="334">
      <t>ヒツヨウ</t>
    </rPh>
    <phoneticPr fontId="7"/>
  </si>
  <si>
    <t>　本市の公共下水道は、平成30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地方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 eb="2">
      <t>ホン</t>
    </rPh>
    <rPh sb="2" eb="3">
      <t>シ</t>
    </rPh>
    <rPh sb="4" eb="6">
      <t>コウキョウ</t>
    </rPh>
    <rPh sb="6" eb="9">
      <t>ゲスイドウ</t>
    </rPh>
    <rPh sb="11" eb="13">
      <t>ヘイセイ</t>
    </rPh>
    <rPh sb="15" eb="17">
      <t>ネンド</t>
    </rPh>
    <rPh sb="17" eb="18">
      <t>マツ</t>
    </rPh>
    <rPh sb="22" eb="24">
      <t>フキュウ</t>
    </rPh>
    <rPh sb="24" eb="25">
      <t>リツ</t>
    </rPh>
    <rPh sb="29" eb="30">
      <t>ダイ</t>
    </rPh>
    <rPh sb="44" eb="46">
      <t>シンキ</t>
    </rPh>
    <rPh sb="46" eb="48">
      <t>セイビ</t>
    </rPh>
    <rPh sb="49" eb="50">
      <t>ツヅ</t>
    </rPh>
    <rPh sb="60" eb="62">
      <t>コンゴ</t>
    </rPh>
    <rPh sb="63" eb="65">
      <t>シセツ</t>
    </rPh>
    <rPh sb="66" eb="69">
      <t>ロウキュウカ</t>
    </rPh>
    <rPh sb="70" eb="72">
      <t>ジョジョ</t>
    </rPh>
    <rPh sb="73" eb="75">
      <t>シンコウ</t>
    </rPh>
    <rPh sb="84" eb="86">
      <t>コウシン</t>
    </rPh>
    <rPh sb="87" eb="89">
      <t>シュウゼン</t>
    </rPh>
    <rPh sb="93" eb="95">
      <t>タイオウ</t>
    </rPh>
    <rPh sb="96" eb="98">
      <t>ドウジ</t>
    </rPh>
    <rPh sb="99" eb="101">
      <t>ヒツヨウ</t>
    </rPh>
    <rPh sb="123" eb="124">
      <t>イマ</t>
    </rPh>
    <rPh sb="126" eb="128">
      <t>イジョウ</t>
    </rPh>
    <rPh sb="129" eb="130">
      <t>ツト</t>
    </rPh>
    <rPh sb="142" eb="145">
      <t>ホジョキン</t>
    </rPh>
    <rPh sb="146" eb="148">
      <t>ユウコウ</t>
    </rPh>
    <rPh sb="148" eb="150">
      <t>カツヨウ</t>
    </rPh>
    <rPh sb="156" eb="158">
      <t>セツゾク</t>
    </rPh>
    <rPh sb="158" eb="160">
      <t>ジンコウ</t>
    </rPh>
    <rPh sb="160" eb="162">
      <t>ゾウカ</t>
    </rPh>
    <rPh sb="164" eb="165">
      <t>ト</t>
    </rPh>
    <rPh sb="166" eb="167">
      <t>ク</t>
    </rPh>
    <rPh sb="170" eb="172">
      <t>キョクド</t>
    </rPh>
    <rPh sb="173" eb="175">
      <t>イゾン</t>
    </rPh>
    <rPh sb="180" eb="182">
      <t>ハンイ</t>
    </rPh>
    <rPh sb="184" eb="187">
      <t>チホウサイ</t>
    </rPh>
    <rPh sb="188" eb="190">
      <t>カツヨウ</t>
    </rPh>
    <rPh sb="194" eb="197">
      <t>サイシュツメン</t>
    </rPh>
    <rPh sb="200" eb="202">
      <t>ケイヒ</t>
    </rPh>
    <rPh sb="202" eb="204">
      <t>サクゲン</t>
    </rPh>
    <rPh sb="205" eb="206">
      <t>ツト</t>
    </rPh>
    <rPh sb="208" eb="210">
      <t>ムダ</t>
    </rPh>
    <rPh sb="213" eb="215">
      <t>ヨサン</t>
    </rPh>
    <rPh sb="215" eb="217">
      <t>シッコウ</t>
    </rPh>
    <rPh sb="225" eb="226">
      <t>モ</t>
    </rPh>
    <rPh sb="228" eb="230">
      <t>ジギョウ</t>
    </rPh>
    <rPh sb="230" eb="232">
      <t>ウンエイ</t>
    </rPh>
    <rPh sb="233" eb="234">
      <t>モト</t>
    </rPh>
    <rPh sb="249" eb="251">
      <t>ジョウキョウ</t>
    </rPh>
    <rPh sb="252" eb="254">
      <t>タイオウ</t>
    </rPh>
    <rPh sb="263" eb="265">
      <t>テキセツ</t>
    </rPh>
    <rPh sb="266" eb="268">
      <t>セイビ</t>
    </rPh>
    <rPh sb="268" eb="270">
      <t>ケイカク</t>
    </rPh>
    <rPh sb="271" eb="273">
      <t>サクテイ</t>
    </rPh>
    <rPh sb="280" eb="282">
      <t>カンヨウ</t>
    </rPh>
    <rPh sb="289" eb="291">
      <t>カノウ</t>
    </rPh>
    <rPh sb="297" eb="298">
      <t>ミズカ</t>
    </rPh>
    <rPh sb="300" eb="302">
      <t>ケイエイ</t>
    </rPh>
    <rPh sb="302" eb="304">
      <t>ジョウタイ</t>
    </rPh>
    <rPh sb="305" eb="307">
      <t>シサン</t>
    </rPh>
    <rPh sb="307" eb="309">
      <t>ジョウキョウ</t>
    </rPh>
    <rPh sb="314" eb="316">
      <t>セイカク</t>
    </rPh>
    <rPh sb="317" eb="319">
      <t>ハアク</t>
    </rPh>
    <rPh sb="321" eb="322">
      <t>カ</t>
    </rPh>
    <rPh sb="323" eb="325">
      <t>ブンセキ</t>
    </rPh>
    <rPh sb="332" eb="334">
      <t>タイセツ</t>
    </rPh>
    <phoneticPr fontId="7"/>
  </si>
  <si>
    <t>　収益的収支比率は減少していますが、これは、平成30年度決算が企業会計移行のための打切決算となり、未収使用料収入が発生したことや一般会計からの繰入金が減少したことが主な要因となっています。新規整備途上の本市では料金収入が少なく、100％には程遠い数値となっています。今後も、計画的な事業執行を行いながら、一方では接続率の向上に取り組んでいく必要があります。
　企業債残高対事業規模比率も、打切決算により増加していますが、企業債残高自体は徐々に低下してきています。それでも類似団体に比べると約2倍の数値であり、整備工事の財源として、地方債に頼らざるを得ないという状況があります。
　経費回収率も、打切決算により減少していますが、類似団体に比べ低水準となっており、これは、整備途上の本市では接続人口がまだ多くないこと等が原因と考えられます。
　汚水処理原価は、類似団体に比べると若干下回る数値となっていますが、今後、施設の老朽化が進んでいくことが予想されるため、維持管理費の抑制や有収水量増加の取り組みを進めることが必要となってきます。
　水洗化率は、若干、下降傾向で推移していますが、毎年度、供用開始地区が増えているという状況を考えれば、それほど悪い数値ではないと思われます。しかし、他の経営指標向上に密接に関わっている比率であるため、今後も接続人口が増加していくよう取り組んでいく必要があります。</t>
    <rPh sb="1" eb="4">
      <t>シュウエキテキ</t>
    </rPh>
    <rPh sb="4" eb="6">
      <t>シュウシ</t>
    </rPh>
    <rPh sb="6" eb="8">
      <t>ヒリツ</t>
    </rPh>
    <rPh sb="9" eb="11">
      <t>ゲンショウ</t>
    </rPh>
    <rPh sb="22" eb="24">
      <t>ヘイセイ</t>
    </rPh>
    <rPh sb="26" eb="28">
      <t>ネンド</t>
    </rPh>
    <rPh sb="28" eb="30">
      <t>ケッサン</t>
    </rPh>
    <rPh sb="31" eb="33">
      <t>キギョウ</t>
    </rPh>
    <rPh sb="33" eb="35">
      <t>カイケイ</t>
    </rPh>
    <rPh sb="35" eb="37">
      <t>イコウ</t>
    </rPh>
    <rPh sb="41" eb="43">
      <t>ウチキ</t>
    </rPh>
    <rPh sb="43" eb="45">
      <t>ケッサン</t>
    </rPh>
    <rPh sb="49" eb="51">
      <t>ミシュウ</t>
    </rPh>
    <rPh sb="51" eb="54">
      <t>シヨウリョウ</t>
    </rPh>
    <rPh sb="54" eb="56">
      <t>シュウニュウ</t>
    </rPh>
    <rPh sb="57" eb="59">
      <t>ハッセイ</t>
    </rPh>
    <rPh sb="64" eb="66">
      <t>イッパン</t>
    </rPh>
    <rPh sb="66" eb="68">
      <t>カイケイ</t>
    </rPh>
    <rPh sb="71" eb="73">
      <t>クリイレ</t>
    </rPh>
    <rPh sb="73" eb="74">
      <t>キン</t>
    </rPh>
    <rPh sb="75" eb="77">
      <t>ゲンショウ</t>
    </rPh>
    <rPh sb="82" eb="83">
      <t>オモ</t>
    </rPh>
    <rPh sb="84" eb="86">
      <t>ヨウイン</t>
    </rPh>
    <rPh sb="94" eb="96">
      <t>シンキ</t>
    </rPh>
    <rPh sb="96" eb="98">
      <t>セイビ</t>
    </rPh>
    <rPh sb="98" eb="100">
      <t>トジョウ</t>
    </rPh>
    <rPh sb="101" eb="102">
      <t>ホン</t>
    </rPh>
    <rPh sb="102" eb="103">
      <t>シ</t>
    </rPh>
    <rPh sb="105" eb="107">
      <t>リョウキン</t>
    </rPh>
    <rPh sb="107" eb="109">
      <t>シュウニュウ</t>
    </rPh>
    <rPh sb="110" eb="111">
      <t>スク</t>
    </rPh>
    <rPh sb="120" eb="122">
      <t>ホドトオ</t>
    </rPh>
    <rPh sb="123" eb="125">
      <t>スウチ</t>
    </rPh>
    <rPh sb="133" eb="135">
      <t>コンゴ</t>
    </rPh>
    <rPh sb="137" eb="140">
      <t>ケイカクテキ</t>
    </rPh>
    <rPh sb="141" eb="143">
      <t>ジギョウ</t>
    </rPh>
    <rPh sb="143" eb="145">
      <t>シッコウ</t>
    </rPh>
    <rPh sb="146" eb="147">
      <t>オコナ</t>
    </rPh>
    <rPh sb="152" eb="154">
      <t>イッポウ</t>
    </rPh>
    <rPh sb="156" eb="158">
      <t>セツゾク</t>
    </rPh>
    <rPh sb="158" eb="159">
      <t>リツ</t>
    </rPh>
    <rPh sb="160" eb="162">
      <t>コウジョウ</t>
    </rPh>
    <rPh sb="163" eb="164">
      <t>ト</t>
    </rPh>
    <rPh sb="165" eb="166">
      <t>ク</t>
    </rPh>
    <rPh sb="170" eb="172">
      <t>ヒツヨウ</t>
    </rPh>
    <rPh sb="180" eb="182">
      <t>キギョウ</t>
    </rPh>
    <rPh sb="182" eb="183">
      <t>サイ</t>
    </rPh>
    <rPh sb="183" eb="185">
      <t>ザンダカ</t>
    </rPh>
    <rPh sb="185" eb="186">
      <t>タイ</t>
    </rPh>
    <rPh sb="186" eb="188">
      <t>ジギョウ</t>
    </rPh>
    <rPh sb="188" eb="190">
      <t>キボ</t>
    </rPh>
    <rPh sb="190" eb="192">
      <t>ヒリツ</t>
    </rPh>
    <rPh sb="194" eb="196">
      <t>ウチキ</t>
    </rPh>
    <rPh sb="196" eb="198">
      <t>ケッサン</t>
    </rPh>
    <rPh sb="201" eb="203">
      <t>ゾウカ</t>
    </rPh>
    <rPh sb="210" eb="212">
      <t>キギョウ</t>
    </rPh>
    <rPh sb="212" eb="213">
      <t>サイ</t>
    </rPh>
    <rPh sb="213" eb="215">
      <t>ザンダカ</t>
    </rPh>
    <rPh sb="215" eb="217">
      <t>ジタイ</t>
    </rPh>
    <rPh sb="218" eb="220">
      <t>ジョジョ</t>
    </rPh>
    <rPh sb="221" eb="223">
      <t>テイカ</t>
    </rPh>
    <rPh sb="235" eb="237">
      <t>ルイジ</t>
    </rPh>
    <rPh sb="237" eb="239">
      <t>ダンタイ</t>
    </rPh>
    <rPh sb="240" eb="241">
      <t>クラ</t>
    </rPh>
    <rPh sb="244" eb="245">
      <t>ヤク</t>
    </rPh>
    <rPh sb="246" eb="247">
      <t>バイ</t>
    </rPh>
    <rPh sb="248" eb="250">
      <t>スウチ</t>
    </rPh>
    <rPh sb="254" eb="256">
      <t>セイビ</t>
    </rPh>
    <rPh sb="256" eb="258">
      <t>コウジ</t>
    </rPh>
    <rPh sb="259" eb="261">
      <t>ザイゲン</t>
    </rPh>
    <rPh sb="265" eb="268">
      <t>チホウサイ</t>
    </rPh>
    <rPh sb="269" eb="270">
      <t>タヨ</t>
    </rPh>
    <rPh sb="274" eb="275">
      <t>エ</t>
    </rPh>
    <rPh sb="280" eb="282">
      <t>ジョウキョウ</t>
    </rPh>
    <rPh sb="290" eb="292">
      <t>ケイヒ</t>
    </rPh>
    <rPh sb="292" eb="294">
      <t>カイシュウ</t>
    </rPh>
    <rPh sb="294" eb="295">
      <t>リツ</t>
    </rPh>
    <rPh sb="297" eb="299">
      <t>ウチキ</t>
    </rPh>
    <rPh sb="299" eb="301">
      <t>ケッサン</t>
    </rPh>
    <rPh sb="304" eb="306">
      <t>ゲンショウ</t>
    </rPh>
    <rPh sb="313" eb="315">
      <t>ルイジ</t>
    </rPh>
    <rPh sb="315" eb="317">
      <t>ダンタイ</t>
    </rPh>
    <rPh sb="318" eb="319">
      <t>クラ</t>
    </rPh>
    <rPh sb="320" eb="321">
      <t>ヒク</t>
    </rPh>
    <rPh sb="321" eb="323">
      <t>スイジュン</t>
    </rPh>
    <rPh sb="334" eb="336">
      <t>セイビ</t>
    </rPh>
    <rPh sb="336" eb="338">
      <t>トジョウ</t>
    </rPh>
    <rPh sb="339" eb="340">
      <t>ホン</t>
    </rPh>
    <rPh sb="340" eb="341">
      <t>シ</t>
    </rPh>
    <rPh sb="343" eb="345">
      <t>セツゾク</t>
    </rPh>
    <rPh sb="345" eb="347">
      <t>ジンコウ</t>
    </rPh>
    <rPh sb="350" eb="351">
      <t>オオ</t>
    </rPh>
    <rPh sb="356" eb="357">
      <t>トウ</t>
    </rPh>
    <rPh sb="358" eb="360">
      <t>ゲンイン</t>
    </rPh>
    <rPh sb="361" eb="362">
      <t>カンガ</t>
    </rPh>
    <rPh sb="370" eb="372">
      <t>オスイ</t>
    </rPh>
    <rPh sb="372" eb="374">
      <t>ショリ</t>
    </rPh>
    <rPh sb="374" eb="376">
      <t>ゲンカ</t>
    </rPh>
    <rPh sb="378" eb="380">
      <t>ルイジ</t>
    </rPh>
    <rPh sb="380" eb="382">
      <t>ダンタイ</t>
    </rPh>
    <rPh sb="383" eb="384">
      <t>クラ</t>
    </rPh>
    <rPh sb="387" eb="389">
      <t>ジャッカン</t>
    </rPh>
    <rPh sb="389" eb="391">
      <t>シタマワ</t>
    </rPh>
    <rPh sb="392" eb="394">
      <t>スウチ</t>
    </rPh>
    <rPh sb="403" eb="405">
      <t>コンゴ</t>
    </rPh>
    <rPh sb="406" eb="408">
      <t>シセツ</t>
    </rPh>
    <rPh sb="409" eb="412">
      <t>ロウキュウカ</t>
    </rPh>
    <rPh sb="413" eb="414">
      <t>スス</t>
    </rPh>
    <rPh sb="422" eb="424">
      <t>ヨソウ</t>
    </rPh>
    <rPh sb="430" eb="432">
      <t>イジ</t>
    </rPh>
    <rPh sb="432" eb="435">
      <t>カンリヒ</t>
    </rPh>
    <rPh sb="436" eb="438">
      <t>ヨクセイ</t>
    </rPh>
    <rPh sb="439" eb="440">
      <t>ユウ</t>
    </rPh>
    <rPh sb="440" eb="441">
      <t>シュウ</t>
    </rPh>
    <rPh sb="441" eb="443">
      <t>スイリョウ</t>
    </rPh>
    <rPh sb="443" eb="445">
      <t>ゾウカ</t>
    </rPh>
    <rPh sb="446" eb="447">
      <t>ト</t>
    </rPh>
    <rPh sb="448" eb="449">
      <t>ク</t>
    </rPh>
    <rPh sb="451" eb="452">
      <t>スス</t>
    </rPh>
    <rPh sb="457" eb="459">
      <t>ヒツヨウ</t>
    </rPh>
    <rPh sb="469" eb="472">
      <t>スイセンカ</t>
    </rPh>
    <rPh sb="472" eb="473">
      <t>リツ</t>
    </rPh>
    <rPh sb="474" eb="476">
      <t>ジャッカン</t>
    </rPh>
    <rPh sb="477" eb="479">
      <t>カコウ</t>
    </rPh>
    <rPh sb="479" eb="481">
      <t>ケイコウ</t>
    </rPh>
    <rPh sb="483" eb="485">
      <t>スイイ</t>
    </rPh>
    <rPh sb="492" eb="495">
      <t>マイネンド</t>
    </rPh>
    <rPh sb="496" eb="498">
      <t>キョウヨウ</t>
    </rPh>
    <rPh sb="498" eb="500">
      <t>カイシ</t>
    </rPh>
    <rPh sb="500" eb="502">
      <t>チク</t>
    </rPh>
    <rPh sb="503" eb="504">
      <t>フ</t>
    </rPh>
    <rPh sb="511" eb="513">
      <t>ジョウキョウ</t>
    </rPh>
    <rPh sb="514" eb="515">
      <t>カンガ</t>
    </rPh>
    <rPh sb="523" eb="524">
      <t>ワル</t>
    </rPh>
    <rPh sb="525" eb="527">
      <t>スウチ</t>
    </rPh>
    <rPh sb="532" eb="533">
      <t>オモ</t>
    </rPh>
    <rPh sb="542" eb="543">
      <t>タ</t>
    </rPh>
    <rPh sb="544" eb="546">
      <t>ケイエイ</t>
    </rPh>
    <rPh sb="546" eb="548">
      <t>シヒョウ</t>
    </rPh>
    <rPh sb="548" eb="550">
      <t>コウジョウ</t>
    </rPh>
    <rPh sb="551" eb="553">
      <t>ミッセツ</t>
    </rPh>
    <rPh sb="554" eb="555">
      <t>カカ</t>
    </rPh>
    <rPh sb="560" eb="562">
      <t>ヒリツ</t>
    </rPh>
    <rPh sb="568" eb="570">
      <t>コンゴ</t>
    </rPh>
    <rPh sb="571" eb="573">
      <t>セツゾク</t>
    </rPh>
    <rPh sb="573" eb="575">
      <t>ジンコウ</t>
    </rPh>
    <rPh sb="576" eb="578">
      <t>ゾウカ</t>
    </rPh>
    <rPh sb="584" eb="585">
      <t>ト</t>
    </rPh>
    <rPh sb="586" eb="587">
      <t>ク</t>
    </rPh>
    <rPh sb="591" eb="5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</si>
</sst>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7C-4B9E-912E-9B8A5C2A97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0.16</c:v>
                </c:pt>
                <c:pt idx="2">
                  <c:v>0.19</c:v>
                </c:pt>
                <c:pt idx="3">
                  <c:v>0.16</c:v>
                </c:pt>
                <c:pt idx="4">
                  <c:v>0.2</c:v>
                </c:pt>
              </c:numCache>
            </c:numRef>
          </c:val>
          <c:smooth val="0"/>
          <c:extLst>
            <c:ext xmlns:c16="http://schemas.microsoft.com/office/drawing/2014/chart" uri="{C3380CC4-5D6E-409C-BE32-E72D297353CC}">
              <c16:uniqueId val="{00000001-097C-4B9E-912E-9B8A5C2A97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25-4216-BE0F-43B21DDF0A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49.75</c:v>
                </c:pt>
                <c:pt idx="2">
                  <c:v>51.05</c:v>
                </c:pt>
                <c:pt idx="3">
                  <c:v>50.12</c:v>
                </c:pt>
                <c:pt idx="4">
                  <c:v>49.98</c:v>
                </c:pt>
              </c:numCache>
            </c:numRef>
          </c:val>
          <c:smooth val="0"/>
          <c:extLst>
            <c:ext xmlns:c16="http://schemas.microsoft.com/office/drawing/2014/chart" uri="{C3380CC4-5D6E-409C-BE32-E72D297353CC}">
              <c16:uniqueId val="{00000001-6225-4216-BE0F-43B21DDF0A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c:v>
                </c:pt>
                <c:pt idx="1">
                  <c:v>84.48</c:v>
                </c:pt>
                <c:pt idx="2">
                  <c:v>84</c:v>
                </c:pt>
                <c:pt idx="3">
                  <c:v>82.92</c:v>
                </c:pt>
                <c:pt idx="4">
                  <c:v>81.75</c:v>
                </c:pt>
              </c:numCache>
            </c:numRef>
          </c:val>
          <c:extLst>
            <c:ext xmlns:c16="http://schemas.microsoft.com/office/drawing/2014/chart" uri="{C3380CC4-5D6E-409C-BE32-E72D297353CC}">
              <c16:uniqueId val="{00000000-BCFC-4034-8086-3934066C39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89.59</c:v>
                </c:pt>
                <c:pt idx="1">
                  <c:v>87.85</c:v>
                </c:pt>
                <c:pt idx="2">
                  <c:v>87.52</c:v>
                </c:pt>
                <c:pt idx="3">
                  <c:v>86.63</c:v>
                </c:pt>
                <c:pt idx="4">
                  <c:v>87.09</c:v>
                </c:pt>
              </c:numCache>
            </c:numRef>
          </c:val>
          <c:smooth val="0"/>
          <c:extLst>
            <c:ext xmlns:c16="http://schemas.microsoft.com/office/drawing/2014/chart" uri="{C3380CC4-5D6E-409C-BE32-E72D297353CC}">
              <c16:uniqueId val="{00000001-BCFC-4034-8086-3934066C39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67.38</c:v>
                </c:pt>
                <c:pt idx="1">
                  <c:v>70.819999999999993</c:v>
                </c:pt>
                <c:pt idx="2">
                  <c:v>72.81</c:v>
                </c:pt>
                <c:pt idx="3">
                  <c:v>70.81</c:v>
                </c:pt>
                <c:pt idx="4">
                  <c:v>61.9</c:v>
                </c:pt>
              </c:numCache>
            </c:numRef>
          </c:val>
          <c:extLst>
            <c:ext xmlns:c16="http://schemas.microsoft.com/office/drawing/2014/chart" uri="{C3380CC4-5D6E-409C-BE32-E72D297353CC}">
              <c16:uniqueId val="{00000000-B091-4D45-B276-46EDA5E924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91-4D45-B276-46EDA5E924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1F-46B4-BC7D-2C8F445C3A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F-46B4-BC7D-2C8F445C3A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1-4614-864E-7D882BD019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1-4614-864E-7D882BD019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2-432A-8E46-E0018C27FA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2-432A-8E46-E0018C27FA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CD-49D6-BAC6-C1A0E12DCE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D-49D6-BAC6-C1A0E12DCE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1944.36</c:v>
                </c:pt>
                <c:pt idx="1">
                  <c:v>2031.81</c:v>
                </c:pt>
                <c:pt idx="2">
                  <c:v>2009.06</c:v>
                </c:pt>
                <c:pt idx="3">
                  <c:v>1990.18</c:v>
                </c:pt>
                <c:pt idx="4">
                  <c:v>2254.94</c:v>
                </c:pt>
              </c:numCache>
            </c:numRef>
          </c:val>
          <c:extLst>
            <c:ext xmlns:c16="http://schemas.microsoft.com/office/drawing/2014/chart" uri="{C3380CC4-5D6E-409C-BE32-E72D297353CC}">
              <c16:uniqueId val="{00000000-8131-4206-A737-1642673657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1124.8399999999999</c:v>
                </c:pt>
                <c:pt idx="1">
                  <c:v>1018.27</c:v>
                </c:pt>
                <c:pt idx="2">
                  <c:v>1120.55</c:v>
                </c:pt>
                <c:pt idx="3">
                  <c:v>855.79</c:v>
                </c:pt>
                <c:pt idx="4">
                  <c:v>948.07</c:v>
                </c:pt>
              </c:numCache>
            </c:numRef>
          </c:val>
          <c:smooth val="0"/>
          <c:extLst>
            <c:ext xmlns:c16="http://schemas.microsoft.com/office/drawing/2014/chart" uri="{C3380CC4-5D6E-409C-BE32-E72D297353CC}">
              <c16:uniqueId val="{00000001-8131-4206-A737-1642673657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57.92</c:v>
                </c:pt>
                <c:pt idx="1">
                  <c:v>57.93</c:v>
                </c:pt>
                <c:pt idx="2">
                  <c:v>58.17</c:v>
                </c:pt>
                <c:pt idx="3">
                  <c:v>58.14</c:v>
                </c:pt>
                <c:pt idx="4">
                  <c:v>51.18</c:v>
                </c:pt>
              </c:numCache>
            </c:numRef>
          </c:val>
          <c:extLst>
            <c:ext xmlns:c16="http://schemas.microsoft.com/office/drawing/2014/chart" uri="{C3380CC4-5D6E-409C-BE32-E72D297353CC}">
              <c16:uniqueId val="{00000000-78F5-4D0D-A7A2-2138278E9B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64.12</c:v>
                </c:pt>
                <c:pt idx="1">
                  <c:v>71.569999999999993</c:v>
                </c:pt>
                <c:pt idx="2">
                  <c:v>73.28</c:v>
                </c:pt>
                <c:pt idx="3">
                  <c:v>82.82</c:v>
                </c:pt>
                <c:pt idx="4">
                  <c:v>83.31</c:v>
                </c:pt>
              </c:numCache>
            </c:numRef>
          </c:val>
          <c:smooth val="0"/>
          <c:extLst>
            <c:ext xmlns:c16="http://schemas.microsoft.com/office/drawing/2014/chart" uri="{C3380CC4-5D6E-409C-BE32-E72D297353CC}">
              <c16:uniqueId val="{00000001-78F5-4D0D-A7A2-2138278E9B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77AF-435D-AD3C-BA8E68CF54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168.44</c:v>
                </c:pt>
                <c:pt idx="1">
                  <c:v>195.88</c:v>
                </c:pt>
                <c:pt idx="2">
                  <c:v>193.1</c:v>
                </c:pt>
                <c:pt idx="3">
                  <c:v>165.76</c:v>
                </c:pt>
                <c:pt idx="4">
                  <c:v>160.62</c:v>
                </c:pt>
              </c:numCache>
            </c:numRef>
          </c:val>
          <c:smooth val="0"/>
          <c:extLst>
            <c:ext xmlns:c16="http://schemas.microsoft.com/office/drawing/2014/chart" uri="{C3380CC4-5D6E-409C-BE32-E72D297353CC}">
              <c16:uniqueId val="{00000001-77AF-435D-AD3C-BA8E68CF54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幸手市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tr">
        <f>データ!$M$6</f>
        <v>非設置</v>
      </c>
      <c r="AE8" s="49"/>
      <c r="AF8" s="49"/>
      <c r="AG8" s="49"/>
      <c r="AH8" s="49"/>
      <c r="AI8" s="49"/>
      <c r="AJ8" s="49"/>
      <c r="AK8" s="3"/>
      <c r="AL8" s="50">
        <f>データ!S6</f>
        <v>51338</v>
      </c>
      <c r="AM8" s="50"/>
      <c r="AN8" s="50"/>
      <c r="AO8" s="50"/>
      <c r="AP8" s="50"/>
      <c r="AQ8" s="50"/>
      <c r="AR8" s="50"/>
      <c r="AS8" s="50"/>
      <c r="AT8" s="45">
        <f>データ!T6</f>
        <v>33.93</v>
      </c>
      <c r="AU8" s="45"/>
      <c r="AV8" s="45"/>
      <c r="AW8" s="45"/>
      <c r="AX8" s="45"/>
      <c r="AY8" s="45"/>
      <c r="AZ8" s="45"/>
      <c r="BA8" s="45"/>
      <c r="BB8" s="45">
        <f>データ!U6</f>
        <v>1513.06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46.41</v>
      </c>
      <c r="Q10" s="45"/>
      <c r="R10" s="45"/>
      <c r="S10" s="45"/>
      <c r="T10" s="45"/>
      <c r="U10" s="45"/>
      <c r="V10" s="45"/>
      <c r="W10" s="45">
        <f>データ!Q6</f>
        <v>75.849999999999994</v>
      </c>
      <c r="X10" s="45"/>
      <c r="Y10" s="45"/>
      <c r="Z10" s="45"/>
      <c r="AA10" s="45"/>
      <c r="AB10" s="45"/>
      <c r="AC10" s="45"/>
      <c r="AD10" s="50">
        <f>データ!R6</f>
        <v>1566</v>
      </c>
      <c r="AE10" s="50"/>
      <c r="AF10" s="50"/>
      <c r="AG10" s="50"/>
      <c r="AH10" s="50"/>
      <c r="AI10" s="50"/>
      <c r="AJ10" s="50"/>
      <c r="AK10" s="2"/>
      <c r="AL10" s="50">
        <f>データ!V6</f>
        <v>23772</v>
      </c>
      <c r="AM10" s="50"/>
      <c r="AN10" s="50"/>
      <c r="AO10" s="50"/>
      <c r="AP10" s="50"/>
      <c r="AQ10" s="50"/>
      <c r="AR10" s="50"/>
      <c r="AS10" s="50"/>
      <c r="AT10" s="45">
        <f>データ!W6</f>
        <v>3.84</v>
      </c>
      <c r="AU10" s="45"/>
      <c r="AV10" s="45"/>
      <c r="AW10" s="45"/>
      <c r="AX10" s="45"/>
      <c r="AY10" s="45"/>
      <c r="AZ10" s="45"/>
      <c r="BA10" s="45"/>
      <c r="BB10" s="45">
        <f>データ!X6</f>
        <v>6190.63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N3532YWfeRS6q9HinkoQbgDLgWjP3TytXDWA0iOuXyzyEsuAvQQGClJxcgpTgdwXm+PbarO4OmwsonctVCg74A==" saltValue="EOqXYYb+XcXGOGYuRr8/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112402</v>
      </c>
      <c r="D6" s="33">
        <f t="shared" si="3"/>
        <v>47</v>
      </c>
      <c r="E6" s="33">
        <f t="shared" si="3"/>
        <v>17</v>
      </c>
      <c r="F6" s="33">
        <f t="shared" si="3"/>
        <v>1</v>
      </c>
      <c r="G6" s="33">
        <f t="shared" si="3"/>
        <v>0</v>
      </c>
      <c r="H6" s="33" t="str">
        <f t="shared" si="3"/>
        <v>埼玉県　幸手市</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46.41</v>
      </c>
      <c r="Q6" s="34">
        <f t="shared" si="3"/>
        <v>75.849999999999994</v>
      </c>
      <c r="R6" s="34">
        <f t="shared" si="3"/>
        <v>1566</v>
      </c>
      <c r="S6" s="34">
        <f t="shared" si="3"/>
        <v>51338</v>
      </c>
      <c r="T6" s="34">
        <f t="shared" si="3"/>
        <v>33.93</v>
      </c>
      <c r="U6" s="34">
        <f t="shared" si="3"/>
        <v>1513.06</v>
      </c>
      <c r="V6" s="34">
        <f t="shared" si="3"/>
        <v>23772</v>
      </c>
      <c r="W6" s="34">
        <f t="shared" si="3"/>
        <v>3.84</v>
      </c>
      <c r="X6" s="34">
        <f t="shared" si="3"/>
        <v>6190.63</v>
      </c>
      <c r="Y6" s="35">
        <f>IF(Y7="",NA(),Y7)</f>
        <v>67.38</v>
      </c>
      <c r="Z6" s="35">
        <f t="shared" ref="Z6:AH6" si="4">IF(Z7="",NA(),Z7)</f>
        <v>70.819999999999993</v>
      </c>
      <c r="AA6" s="35">
        <f t="shared" si="4"/>
        <v>72.81</v>
      </c>
      <c r="AB6" s="35">
        <f t="shared" si="4"/>
        <v>70.81</v>
      </c>
      <c r="AC6" s="35">
        <f t="shared" si="4"/>
        <v>61.9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1944.36</v>
      </c>
      <c r="BG6" s="35">
        <f t="shared" ref="BG6:BO6" si="7">IF(BG7="",NA(),BG7)</f>
        <v>2031.81</v>
      </c>
      <c r="BH6" s="35">
        <f t="shared" si="7"/>
        <v>2009.06</v>
      </c>
      <c r="BI6" s="35">
        <f t="shared" si="7"/>
        <v>1990.18</v>
      </c>
      <c r="BJ6" s="35">
        <f t="shared" si="7"/>
        <v>2254.94</v>
      </c>
      <c r="BK6" s="35">
        <f t="shared" si="7"/>
        <v>1124.8399999999999</v>
      </c>
      <c r="BL6" s="35">
        <f t="shared" si="7"/>
        <v>1018.27</v>
      </c>
      <c r="BM6" s="35">
        <f t="shared" si="7"/>
        <v>1120.55</v>
      </c>
      <c r="BN6" s="35">
        <f t="shared" si="7"/>
        <v>855.79</v>
      </c>
      <c r="BO6" s="35">
        <f t="shared" si="7"/>
        <v>948.07</v>
      </c>
      <c r="BP6" s="34" t="str">
        <f>IF(BP7="","",IF(BP7="-","【-】","【"&amp;SUBSTITUTE(TEXT(BP7,"#,##0.00"),"-","△")&amp;"】"))</f>
        <v>【682.78】</v>
      </c>
      <c r="BQ6" s="35">
        <f>IF(BQ7="",NA(),BQ7)</f>
        <v>57.92</v>
      </c>
      <c r="BR6" s="35">
        <f t="shared" ref="BR6:BZ6" si="8">IF(BR7="",NA(),BR7)</f>
        <v>57.93</v>
      </c>
      <c r="BS6" s="35">
        <f t="shared" si="8"/>
        <v>58.17</v>
      </c>
      <c r="BT6" s="35">
        <f t="shared" si="8"/>
        <v>58.14</v>
      </c>
      <c r="BU6" s="35">
        <f t="shared" si="8"/>
        <v>51.18</v>
      </c>
      <c r="BV6" s="35">
        <f t="shared" si="8"/>
        <v>64.12</v>
      </c>
      <c r="BW6" s="35">
        <f t="shared" si="8"/>
        <v>71.569999999999993</v>
      </c>
      <c r="BX6" s="35">
        <f t="shared" si="8"/>
        <v>73.28</v>
      </c>
      <c r="BY6" s="35">
        <f t="shared" si="8"/>
        <v>82.82</v>
      </c>
      <c r="BZ6" s="35">
        <f t="shared" si="8"/>
        <v>83.31</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168.44</v>
      </c>
      <c r="CH6" s="35">
        <f t="shared" si="9"/>
        <v>195.88</v>
      </c>
      <c r="CI6" s="35">
        <f t="shared" si="9"/>
        <v>193.1</v>
      </c>
      <c r="CJ6" s="35">
        <f t="shared" si="9"/>
        <v>165.76</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49.75</v>
      </c>
      <c r="CT6" s="35">
        <f t="shared" si="10"/>
        <v>51.05</v>
      </c>
      <c r="CU6" s="35">
        <f t="shared" si="10"/>
        <v>50.12</v>
      </c>
      <c r="CV6" s="35">
        <f t="shared" si="10"/>
        <v>49.98</v>
      </c>
      <c r="CW6" s="34" t="str">
        <f>IF(CW7="","",IF(CW7="-","【-】","【"&amp;SUBSTITUTE(TEXT(CW7,"#,##0.00"),"-","△")&amp;"】"))</f>
        <v>【58.98】</v>
      </c>
      <c r="CX6" s="35">
        <f>IF(CX7="",NA(),CX7)</f>
        <v>84.7</v>
      </c>
      <c r="CY6" s="35">
        <f t="shared" ref="CY6:DG6" si="11">IF(CY7="",NA(),CY7)</f>
        <v>84.48</v>
      </c>
      <c r="CZ6" s="35">
        <f t="shared" si="11"/>
        <v>84</v>
      </c>
      <c r="DA6" s="35">
        <f t="shared" si="11"/>
        <v>82.92</v>
      </c>
      <c r="DB6" s="35">
        <f t="shared" si="11"/>
        <v>81.75</v>
      </c>
      <c r="DC6" s="35">
        <f t="shared" si="11"/>
        <v>89.59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0.16</v>
      </c>
      <c r="EL6" s="35">
        <f t="shared" si="14"/>
        <v>0.19</v>
      </c>
      <c r="EM6" s="35">
        <f t="shared" si="14"/>
        <v>0.16</v>
      </c>
      <c r="EN6" s="35">
        <f t="shared" si="14"/>
        <v>0.2</v>
      </c>
      <c r="EO6" s="34" t="str">
        <f>IF(EO7="","",IF(EO7="-","【-】","【"&amp;SUBSTITUTE(TEXT(EO7,"#,##0.00"),"-","△")&amp;"】"))</f>
        <v>【0.23】</v>
      </c>
    </row>
    <row r="7" spans="1:145" s="36" customFormat="1" x14ac:dyDescent="0.15">
      <c r="A7" s="28"/>
      <c r="B7" s="37">
        <v>2018</v>
      </c>
      <c r="C7" s="37">
        <v>112402</v>
      </c>
      <c r="D7" s="37">
        <v>47</v>
      </c>
      <c r="E7" s="37">
        <v>17</v>
      </c>
      <c r="F7" s="37">
        <v>1</v>
      </c>
      <c r="G7" s="37">
        <v>0</v>
      </c>
      <c r="H7" s="37" t="s">
        <v>99</v>
      </c>
      <c r="I7" s="37" t="s">
        <v>100</v>
      </c>
      <c r="J7" s="37" t="s">
        <v>101</v>
      </c>
      <c r="K7" s="37" t="s">
        <v>102</v>
      </c>
      <c r="L7" s="37" t="s">
        <v>103</v>
      </c>
      <c r="M7" s="37" t="s">
        <v>104</v>
      </c>
      <c r="N7" s="38" t="s">
        <v>105</v>
      </c>
      <c r="O7" s="38" t="s">
        <v>106</v>
      </c>
      <c r="P7" s="38">
        <v>46.41</v>
      </c>
      <c r="Q7" s="38">
        <v>75.849999999999994</v>
      </c>
      <c r="R7" s="38">
        <v>1566</v>
      </c>
      <c r="S7" s="38">
        <v>51338</v>
      </c>
      <c r="T7" s="38">
        <v>33.93</v>
      </c>
      <c r="U7" s="38">
        <v>1513.06</v>
      </c>
      <c r="V7" s="38">
        <v>23772</v>
      </c>
      <c r="W7" s="38">
        <v>3.84</v>
      </c>
      <c r="X7" s="38">
        <v>6190.63</v>
      </c>
      <c r="Y7" s="38">
        <v>67.38</v>
      </c>
      <c r="Z7" s="38">
        <v>70.819999999999993</v>
      </c>
      <c r="AA7" s="38">
        <v>72.81</v>
      </c>
      <c r="AB7" s="38">
        <v>70.81</v>
      </c>
      <c r="AC7" s="38">
        <v>61.9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1944.36</v>
      </c>
      <c r="BG7" s="38">
        <v>2031.81</v>
      </c>
      <c r="BH7" s="38">
        <v>2009.06</v>
      </c>
      <c r="BI7" s="38">
        <v>1990.18</v>
      </c>
      <c r="BJ7" s="38">
        <v>2254.94</v>
      </c>
      <c r="BK7" s="38">
        <v>1124.8399999999999</v>
      </c>
      <c r="BL7" s="38">
        <v>1018.27</v>
      </c>
      <c r="BM7" s="38">
        <v>1120.55</v>
      </c>
      <c r="BN7" s="38">
        <v>855.79</v>
      </c>
      <c r="BO7" s="38">
        <v>948.07</v>
      </c>
      <c r="BP7" s="38">
        <v>682.78</v>
      </c>
      <c r="BQ7" s="38">
        <v>57.92</v>
      </c>
      <c r="BR7" s="38">
        <v>57.93</v>
      </c>
      <c r="BS7" s="38">
        <v>58.17</v>
      </c>
      <c r="BT7" s="38">
        <v>58.14</v>
      </c>
      <c r="BU7" s="38">
        <v>51.18</v>
      </c>
      <c r="BV7" s="38">
        <v>64.12</v>
      </c>
      <c r="BW7" s="38">
        <v>71.569999999999993</v>
      </c>
      <c r="BX7" s="38">
        <v>73.28</v>
      </c>
      <c r="BY7" s="38">
        <v>82.82</v>
      </c>
      <c r="BZ7" s="38">
        <v>83.31</v>
      </c>
      <c r="CA7" s="38">
        <v>100.91</v>
      </c>
      <c r="CB7" s="38">
        <v>150</v>
      </c>
      <c r="CC7" s="38">
        <v>150</v>
      </c>
      <c r="CD7" s="38">
        <v>150</v>
      </c>
      <c r="CE7" s="38">
        <v>150</v>
      </c>
      <c r="CF7" s="38">
        <v>150</v>
      </c>
      <c r="CG7" s="38">
        <v>168.44</v>
      </c>
      <c r="CH7" s="38">
        <v>195.88</v>
      </c>
      <c r="CI7" s="38">
        <v>193.1</v>
      </c>
      <c r="CJ7" s="38">
        <v>165.76</v>
      </c>
      <c r="CK7" s="38">
        <v>160.62</v>
      </c>
      <c r="CL7" s="38">
        <v>136.86000000000001</v>
      </c>
      <c r="CM7" s="38" t="s">
        <v>105</v>
      </c>
      <c r="CN7" s="38" t="s">
        <v>105</v>
      </c>
      <c r="CO7" s="38" t="s">
        <v>105</v>
      </c>
      <c r="CP7" s="38" t="s">
        <v>105</v>
      </c>
      <c r="CQ7" s="38" t="s">
        <v>105</v>
      </c>
      <c r="CR7" s="38" t="s">
        <v>105</v>
      </c>
      <c r="CS7" s="38">
        <v>49.75</v>
      </c>
      <c r="CT7" s="38">
        <v>51.05</v>
      </c>
      <c r="CU7" s="38">
        <v>50.12</v>
      </c>
      <c r="CV7" s="38">
        <v>49.98</v>
      </c>
      <c r="CW7" s="38">
        <v>58.98</v>
      </c>
      <c r="CX7" s="38">
        <v>84.7</v>
      </c>
      <c r="CY7" s="38">
        <v>84.48</v>
      </c>
      <c r="CZ7" s="38">
        <v>84</v>
      </c>
      <c r="DA7" s="38">
        <v>82.92</v>
      </c>
      <c r="DB7" s="38">
        <v>81.75</v>
      </c>
      <c r="DC7" s="38">
        <v>89.59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0.16</v>
      </c>
      <c r="EL7" s="38">
        <v>0.19</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斎藤 達彦</cp:lastModifiedBy>
  <cp:lastPrinted>2020-01-17T06:18:18Z</cp:lastPrinted>
  <dcterms:created xsi:type="dcterms:W3CDTF">2019-12-05T05:02:52Z</dcterms:created>
  <dcterms:modified xsi:type="dcterms:W3CDTF">2020-02-06T00:19:40Z</dcterms:modified>
  <cp:category/>
</cp:coreProperties>
</file>