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17.0.5\9010水道管理課\共有\11広報\ホームページ\水道料金について\"/>
    </mc:Choice>
  </mc:AlternateContent>
  <bookViews>
    <workbookView xWindow="0" yWindow="0" windowWidth="20490" windowHeight="7710"/>
  </bookViews>
  <sheets>
    <sheet name="２ヶ月検針" sheetId="1" r:id="rId1"/>
  </sheets>
  <definedNames>
    <definedName name="_xlnm.Print_Titles">#N/A</definedName>
  </definedNames>
  <calcPr calcId="152511"/>
</workbook>
</file>

<file path=xl/calcChain.xml><?xml version="1.0" encoding="utf-8"?>
<calcChain xmlns="http://schemas.openxmlformats.org/spreadsheetml/2006/main">
  <c r="L12" i="1" l="1"/>
  <c r="L15" i="1" l="1"/>
  <c r="L14" i="1"/>
  <c r="L13" i="1"/>
  <c r="L16" i="1"/>
  <c r="C7" i="1" l="1"/>
  <c r="H19" i="1"/>
  <c r="H18" i="1"/>
  <c r="H17" i="1"/>
  <c r="H16" i="1"/>
  <c r="H15" i="1"/>
  <c r="H14" i="1"/>
  <c r="C8" i="1" l="1"/>
  <c r="C9" i="1" l="1"/>
  <c r="C10" i="1" s="1"/>
</calcChain>
</file>

<file path=xl/sharedStrings.xml><?xml version="1.0" encoding="utf-8"?>
<sst xmlns="http://schemas.openxmlformats.org/spreadsheetml/2006/main" count="19" uniqueCount="16">
  <si>
    <t>基本料金</t>
    <rPh sb="0" eb="2">
      <t>キホン</t>
    </rPh>
    <rPh sb="2" eb="4">
      <t>リョウキン</t>
    </rPh>
    <phoneticPr fontId="1"/>
  </si>
  <si>
    <t>水量料金</t>
    <rPh sb="0" eb="2">
      <t>スイリョウ</t>
    </rPh>
    <rPh sb="2" eb="4">
      <t>リョウキン</t>
    </rPh>
    <phoneticPr fontId="1"/>
  </si>
  <si>
    <t>金額</t>
    <rPh sb="0" eb="2">
      <t>キンガク</t>
    </rPh>
    <phoneticPr fontId="1"/>
  </si>
  <si>
    <t>以上</t>
    <rPh sb="0" eb="2">
      <t>イジョウ</t>
    </rPh>
    <phoneticPr fontId="1"/>
  </si>
  <si>
    <t>以下</t>
    <rPh sb="0" eb="2">
      <t>イカ</t>
    </rPh>
    <phoneticPr fontId="1"/>
  </si>
  <si>
    <t>作業</t>
    <rPh sb="0" eb="2">
      <t>サギョウ</t>
    </rPh>
    <phoneticPr fontId="1"/>
  </si>
  <si>
    <t>口径</t>
    <rPh sb="0" eb="2">
      <t>コウケイ</t>
    </rPh>
    <phoneticPr fontId="1"/>
  </si>
  <si>
    <t>基本料金</t>
    <rPh sb="0" eb="2">
      <t>キホン</t>
    </rPh>
    <rPh sb="2" eb="4">
      <t>リョウキン</t>
    </rPh>
    <phoneticPr fontId="1"/>
  </si>
  <si>
    <t>水量料金</t>
    <rPh sb="0" eb="2">
      <t>スイリョウ</t>
    </rPh>
    <rPh sb="2" eb="4">
      <t>リョウキン</t>
    </rPh>
    <phoneticPr fontId="1"/>
  </si>
  <si>
    <t>消費税</t>
    <rPh sb="0" eb="3">
      <t>ショウヒゼイ</t>
    </rPh>
    <phoneticPr fontId="1"/>
  </si>
  <si>
    <t>消費税率</t>
    <rPh sb="0" eb="2">
      <t>ショウヒ</t>
    </rPh>
    <rPh sb="2" eb="4">
      <t>ゼイリツ</t>
    </rPh>
    <phoneticPr fontId="1"/>
  </si>
  <si>
    <t>計</t>
    <rPh sb="0" eb="1">
      <t>ケイ</t>
    </rPh>
    <phoneticPr fontId="1"/>
  </si>
  <si>
    <t>使用水量</t>
    <rPh sb="0" eb="2">
      <t>シヨウ</t>
    </rPh>
    <rPh sb="2" eb="3">
      <t>スイ</t>
    </rPh>
    <rPh sb="3" eb="4">
      <t>リョウ</t>
    </rPh>
    <phoneticPr fontId="1"/>
  </si>
  <si>
    <t>水道料金計算表（２ヶ月検針）１３mm、２０mm</t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ゲツ</t>
    </rPh>
    <rPh sb="11" eb="13">
      <t>ケンシン</t>
    </rPh>
    <phoneticPr fontId="1"/>
  </si>
  <si>
    <t>←水道メーターの口径を入力してください。</t>
    <rPh sb="1" eb="3">
      <t>スイドウ</t>
    </rPh>
    <rPh sb="8" eb="10">
      <t>コウケイ</t>
    </rPh>
    <rPh sb="11" eb="13">
      <t>ニュウリョク</t>
    </rPh>
    <phoneticPr fontId="1"/>
  </si>
  <si>
    <t>←使用水量を記入してください。</t>
    <rPh sb="1" eb="3">
      <t>シヨウ</t>
    </rPh>
    <rPh sb="3" eb="5">
      <t>スイリョウ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</si>
</sst>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Arial"/>
      <family val="2"/>
    </font>
    <font>
      <sz val="1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Alignment="1">
      <alignment horizontal="distributed" vertical="center"/>
    </xf>
    <xf numFmtId="38" fontId="4" fillId="0" borderId="1" xfId="1" applyFont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 applyAlignment="1">
      <alignment horizontal="center" vertical="center"/>
    </xf>
    <xf numFmtId="38" fontId="4" fillId="0" borderId="2" xfId="1" applyFont="1" applyBorder="1">
      <alignment vertical="center"/>
    </xf>
    <xf numFmtId="9" fontId="4" fillId="0" borderId="0" xfId="2" applyFont="1" applyBorder="1">
      <alignment vertical="center"/>
    </xf>
    <xf numFmtId="38" fontId="3" fillId="0" borderId="0" xfId="1" applyFont="1" applyAlignment="1">
      <alignment horizontal="distributed"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6" fillId="0" borderId="0" xfId="0" applyFont="1">
      <alignment vertical="center"/>
    </xf>
    <xf numFmtId="38" fontId="5" fillId="0" borderId="0" xfId="1" quotePrefix="1" applyFont="1" applyBorder="1">
      <alignment vertical="center"/>
    </xf>
    <xf numFmtId="38" fontId="5" fillId="0" borderId="0" xfId="1" applyFont="1" applyBorder="1" applyAlignment="1" applyProtection="1">
      <alignment vertical="center"/>
      <protection locked="0"/>
    </xf>
    <xf numFmtId="38" fontId="5" fillId="0" borderId="0" xfId="1" quotePrefix="1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38" fontId="9" fillId="0" borderId="0" xfId="1" applyFont="1" applyBorder="1">
      <alignment vertical="center"/>
    </xf>
    <xf numFmtId="38" fontId="9" fillId="0" borderId="0" xfId="1" applyFont="1" applyFill="1" applyBorder="1">
      <alignment vertical="center"/>
    </xf>
    <xf numFmtId="38" fontId="8" fillId="0" borderId="0" xfId="1" applyFont="1" applyFill="1" applyBorder="1">
      <alignment vertical="center"/>
    </xf>
    <xf numFmtId="38" fontId="8" fillId="0" borderId="0" xfId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176" fontId="9" fillId="0" borderId="0" xfId="0" applyNumberFormat="1" applyFont="1" applyBorder="1" applyAlignment="1" applyProtection="1">
      <alignment horizontal="right" vertical="center"/>
      <protection locked="0"/>
    </xf>
    <xf numFmtId="177" fontId="9" fillId="0" borderId="0" xfId="0" applyNumberFormat="1" applyFont="1" applyBorder="1" applyAlignment="1">
      <alignment horizontal="right" vertical="center"/>
    </xf>
    <xf numFmtId="38" fontId="10" fillId="0" borderId="0" xfId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0"/>
  <sheetViews>
    <sheetView showGridLines="0" tabSelected="1" workbookViewId="0">
      <selection activeCell="C5" sqref="C5"/>
    </sheetView>
  </sheetViews>
  <sheetFormatPr defaultRowHeight="18" customHeight="1" x14ac:dyDescent="0.15"/>
  <cols>
    <col min="1" max="1" width="9" style="2"/>
    <col min="2" max="3" width="12.625" style="2" customWidth="1"/>
    <col min="4" max="4" width="2.625" style="2" customWidth="1"/>
    <col min="5" max="7" width="12.625" style="2" customWidth="1"/>
    <col min="8" max="8" width="10.625" style="2" hidden="1" customWidth="1"/>
    <col min="9" max="9" width="9" style="2"/>
    <col min="10" max="11" width="12.625" style="2" customWidth="1"/>
    <col min="12" max="12" width="10.625" style="2" hidden="1" customWidth="1"/>
    <col min="13" max="13" width="9" style="2"/>
    <col min="14" max="21" width="9" style="14"/>
    <col min="22" max="16384" width="9" style="2"/>
  </cols>
  <sheetData>
    <row r="2" spans="2:13" ht="18" customHeight="1" thickBot="1" x14ac:dyDescent="0.2">
      <c r="B2" s="1" t="s">
        <v>13</v>
      </c>
      <c r="E2" s="3"/>
      <c r="F2" s="3"/>
      <c r="G2" s="3"/>
      <c r="H2" s="3"/>
      <c r="J2" s="13"/>
      <c r="K2" s="15"/>
      <c r="L2" s="13"/>
      <c r="M2" s="15"/>
    </row>
    <row r="3" spans="2:13" ht="18" customHeight="1" x14ac:dyDescent="0.15">
      <c r="B3" s="4" t="s">
        <v>6</v>
      </c>
      <c r="C3" s="5">
        <v>13</v>
      </c>
      <c r="E3" s="26" t="s">
        <v>14</v>
      </c>
      <c r="H3" s="6"/>
      <c r="J3" s="16"/>
      <c r="K3" s="16"/>
      <c r="L3" s="13"/>
      <c r="M3" s="17"/>
    </row>
    <row r="4" spans="2:13" ht="18" customHeight="1" thickBot="1" x14ac:dyDescent="0.2">
      <c r="B4" s="4" t="s">
        <v>12</v>
      </c>
      <c r="C4" s="8">
        <v>40</v>
      </c>
      <c r="D4" s="7"/>
      <c r="E4" s="26" t="s">
        <v>15</v>
      </c>
      <c r="J4" s="16"/>
      <c r="K4" s="16"/>
      <c r="L4" s="13"/>
      <c r="M4" s="17"/>
    </row>
    <row r="5" spans="2:13" ht="18" customHeight="1" x14ac:dyDescent="0.15">
      <c r="B5" s="4" t="s">
        <v>10</v>
      </c>
      <c r="C5" s="9">
        <v>0.1</v>
      </c>
      <c r="J5" s="16"/>
      <c r="K5" s="16"/>
      <c r="L5" s="13"/>
      <c r="M5" s="17"/>
    </row>
    <row r="6" spans="2:13" ht="18" customHeight="1" x14ac:dyDescent="0.15">
      <c r="B6" s="4"/>
      <c r="J6" s="16"/>
      <c r="K6" s="16"/>
      <c r="L6" s="13"/>
      <c r="M6" s="17"/>
    </row>
    <row r="7" spans="2:13" ht="18" customHeight="1" x14ac:dyDescent="0.15">
      <c r="B7" s="10" t="s">
        <v>7</v>
      </c>
      <c r="C7" s="1">
        <f>LOOKUP(C3,B13:C19,C13:C19)</f>
        <v>1200</v>
      </c>
      <c r="J7" s="3"/>
      <c r="K7" s="3"/>
      <c r="L7" s="3"/>
      <c r="M7" s="3"/>
    </row>
    <row r="8" spans="2:13" ht="18" customHeight="1" x14ac:dyDescent="0.15">
      <c r="B8" s="10" t="s">
        <v>8</v>
      </c>
      <c r="C8" s="1">
        <f>IF(C4="","",SUM(G2,H14:H19))</f>
        <v>3600</v>
      </c>
    </row>
    <row r="9" spans="2:13" ht="18" customHeight="1" x14ac:dyDescent="0.15">
      <c r="B9" s="10" t="s">
        <v>9</v>
      </c>
      <c r="C9" s="1">
        <f>INT((C7+C8)*C5)</f>
        <v>480</v>
      </c>
      <c r="J9" s="3"/>
      <c r="K9" s="3"/>
      <c r="L9" s="3"/>
    </row>
    <row r="10" spans="2:13" ht="18" customHeight="1" x14ac:dyDescent="0.15">
      <c r="B10" s="11" t="s">
        <v>11</v>
      </c>
      <c r="C10" s="1">
        <f>SUM(C7:C9)</f>
        <v>5280</v>
      </c>
      <c r="J10" s="21"/>
      <c r="K10" s="21"/>
      <c r="L10" s="3"/>
    </row>
    <row r="11" spans="2:13" ht="18" customHeight="1" x14ac:dyDescent="0.15">
      <c r="B11" s="18"/>
      <c r="C11" s="18"/>
      <c r="D11" s="18"/>
      <c r="E11" s="18"/>
      <c r="F11" s="18"/>
      <c r="G11" s="18"/>
      <c r="H11" s="3"/>
      <c r="J11" s="23" t="s">
        <v>4</v>
      </c>
      <c r="K11" s="23" t="s">
        <v>2</v>
      </c>
      <c r="L11" s="12" t="s">
        <v>5</v>
      </c>
    </row>
    <row r="12" spans="2:13" ht="18" customHeight="1" x14ac:dyDescent="0.15">
      <c r="B12" s="19" t="s">
        <v>0</v>
      </c>
      <c r="C12" s="18"/>
      <c r="D12" s="22"/>
      <c r="E12" s="20" t="s">
        <v>1</v>
      </c>
      <c r="F12" s="21"/>
      <c r="G12" s="21"/>
      <c r="H12" s="3"/>
      <c r="J12" s="21">
        <v>30</v>
      </c>
      <c r="K12" s="21">
        <v>70</v>
      </c>
      <c r="L12" s="6" t="e">
        <f>MAX((MIN(J12,#REF!)-#REF!+1)*K12,0)</f>
        <v>#REF!</v>
      </c>
    </row>
    <row r="13" spans="2:13" ht="18" customHeight="1" x14ac:dyDescent="0.15">
      <c r="B13" s="18">
        <v>13</v>
      </c>
      <c r="C13" s="18">
        <v>1200</v>
      </c>
      <c r="D13" s="18"/>
      <c r="E13" s="23" t="s">
        <v>3</v>
      </c>
      <c r="F13" s="23" t="s">
        <v>4</v>
      </c>
      <c r="G13" s="23" t="s">
        <v>2</v>
      </c>
      <c r="H13" s="12" t="s">
        <v>5</v>
      </c>
      <c r="J13" s="21">
        <v>60</v>
      </c>
      <c r="K13" s="21">
        <v>80</v>
      </c>
      <c r="L13" s="6" t="e">
        <f>MAX((MIN(J13,#REF!)-#REF!+1)*K13,0)</f>
        <v>#REF!</v>
      </c>
    </row>
    <row r="14" spans="2:13" ht="18" customHeight="1" x14ac:dyDescent="0.15">
      <c r="B14" s="18">
        <v>20</v>
      </c>
      <c r="C14" s="18">
        <v>1400</v>
      </c>
      <c r="D14" s="18"/>
      <c r="E14" s="21">
        <v>1</v>
      </c>
      <c r="F14" s="21">
        <v>20</v>
      </c>
      <c r="G14" s="21">
        <v>50</v>
      </c>
      <c r="H14" s="6">
        <f t="shared" ref="H14:H19" si="0">MAX((MIN(F14,C$4)-E14+1)*G14,0)</f>
        <v>1000</v>
      </c>
      <c r="J14" s="21">
        <v>100</v>
      </c>
      <c r="K14" s="21">
        <v>100</v>
      </c>
      <c r="L14" s="6" t="e">
        <f>MAX((MIN(J14,#REF!)-#REF!+1)*K14,0)</f>
        <v>#REF!</v>
      </c>
    </row>
    <row r="15" spans="2:13" ht="18" customHeight="1" x14ac:dyDescent="0.15">
      <c r="B15" s="18">
        <v>25</v>
      </c>
      <c r="C15" s="18">
        <v>6000</v>
      </c>
      <c r="D15" s="18"/>
      <c r="E15" s="21">
        <v>21</v>
      </c>
      <c r="F15" s="21">
        <v>40</v>
      </c>
      <c r="G15" s="21">
        <v>130</v>
      </c>
      <c r="H15" s="6">
        <f t="shared" si="0"/>
        <v>2600</v>
      </c>
      <c r="J15" s="21">
        <v>300</v>
      </c>
      <c r="K15" s="21">
        <v>120</v>
      </c>
      <c r="L15" s="6" t="e">
        <f>MAX((MIN(J15,#REF!)-#REF!+1)*K15,0)</f>
        <v>#REF!</v>
      </c>
    </row>
    <row r="16" spans="2:13" ht="18" customHeight="1" x14ac:dyDescent="0.15">
      <c r="B16" s="18">
        <v>30</v>
      </c>
      <c r="C16" s="18">
        <v>10000</v>
      </c>
      <c r="D16" s="18"/>
      <c r="E16" s="21">
        <v>41</v>
      </c>
      <c r="F16" s="21">
        <v>60</v>
      </c>
      <c r="G16" s="21">
        <v>150</v>
      </c>
      <c r="H16" s="6">
        <f t="shared" si="0"/>
        <v>0</v>
      </c>
      <c r="J16" s="21"/>
      <c r="K16" s="21">
        <v>140</v>
      </c>
      <c r="L16" s="6" t="e">
        <f>MAX((MIN(J16,#REF!)-#REF!+1)*K16,0)</f>
        <v>#REF!</v>
      </c>
    </row>
    <row r="17" spans="2:12" ht="18" customHeight="1" x14ac:dyDescent="0.15">
      <c r="B17" s="18">
        <v>40</v>
      </c>
      <c r="C17" s="18">
        <v>14000</v>
      </c>
      <c r="D17" s="18"/>
      <c r="E17" s="21">
        <v>61</v>
      </c>
      <c r="F17" s="21">
        <v>100</v>
      </c>
      <c r="G17" s="21">
        <v>170</v>
      </c>
      <c r="H17" s="6">
        <f t="shared" si="0"/>
        <v>0</v>
      </c>
      <c r="J17" s="18"/>
      <c r="K17" s="18"/>
      <c r="L17" s="3"/>
    </row>
    <row r="18" spans="2:12" ht="18" customHeight="1" x14ac:dyDescent="0.15">
      <c r="B18" s="18">
        <v>50</v>
      </c>
      <c r="C18" s="18">
        <v>24000</v>
      </c>
      <c r="D18" s="18"/>
      <c r="E18" s="21">
        <v>101</v>
      </c>
      <c r="F18" s="21">
        <v>200</v>
      </c>
      <c r="G18" s="21">
        <v>190</v>
      </c>
      <c r="H18" s="6">
        <f t="shared" si="0"/>
        <v>0</v>
      </c>
      <c r="J18" s="24"/>
      <c r="K18" s="25"/>
    </row>
    <row r="19" spans="2:12" ht="18" customHeight="1" x14ac:dyDescent="0.15">
      <c r="B19" s="18">
        <v>75</v>
      </c>
      <c r="C19" s="18">
        <v>40000</v>
      </c>
      <c r="D19" s="18"/>
      <c r="E19" s="21">
        <v>201</v>
      </c>
      <c r="F19" s="21"/>
      <c r="G19" s="21">
        <v>210</v>
      </c>
      <c r="H19" s="6">
        <f t="shared" si="0"/>
        <v>0</v>
      </c>
    </row>
    <row r="20" spans="2:12" ht="18" customHeight="1" x14ac:dyDescent="0.15">
      <c r="B20" s="18"/>
      <c r="C20" s="18"/>
      <c r="D20" s="18"/>
      <c r="E20" s="18"/>
      <c r="F20" s="18"/>
      <c r="G20" s="18"/>
      <c r="H20" s="3"/>
    </row>
  </sheetData>
  <sheetProtection password="E2A2" sheet="1" objects="1" scenarios="1"/>
  <protectedRanges>
    <protectedRange sqref="C3:C5" name="範囲1"/>
  </protectedRanges>
  <phoneticPr fontId="1"/>
  <dataValidations count="1">
    <dataValidation type="list" allowBlank="1" showInputMessage="1" showErrorMessage="1" sqref="C3">
      <formula1>$B$13:$B$14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２ヶ月検針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2014-08-15T06:14:43Z</dcterms:created>
  <dcterms:modified xsi:type="dcterms:W3CDTF">2019-10-03T02:57:09Z</dcterms:modified>
</cp:coreProperties>
</file>