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72.17.0.5\9010水道管理課\共有\11広報\ホームページ\水道料金について\"/>
    </mc:Choice>
  </mc:AlternateContent>
  <bookViews>
    <workbookView xWindow="0" yWindow="0" windowWidth="20490" windowHeight="7710"/>
  </bookViews>
  <sheets>
    <sheet name="１ヶ月検針" sheetId="4" r:id="rId1"/>
  </sheets>
  <definedNames>
    <definedName name="_xlnm.Print_Titles">#N/A</definedName>
  </definedNames>
  <calcPr calcId="152511"/>
</workbook>
</file>

<file path=xl/calcChain.xml><?xml version="1.0" encoding="utf-8"?>
<calcChain xmlns="http://schemas.openxmlformats.org/spreadsheetml/2006/main">
  <c r="H19" i="4" l="1"/>
  <c r="H18" i="4"/>
  <c r="H17" i="4"/>
  <c r="H16" i="4"/>
  <c r="C7" i="4"/>
  <c r="H15" i="4"/>
  <c r="H14" i="4"/>
  <c r="C8" i="4" l="1"/>
  <c r="C9" i="4" s="1"/>
  <c r="C10" i="4" s="1"/>
  <c r="J16" i="4" l="1"/>
  <c r="J15" i="4"/>
  <c r="J14" i="4"/>
  <c r="J13" i="4"/>
  <c r="J12" i="4"/>
</calcChain>
</file>

<file path=xl/sharedStrings.xml><?xml version="1.0" encoding="utf-8"?>
<sst xmlns="http://schemas.openxmlformats.org/spreadsheetml/2006/main" count="17" uniqueCount="14">
  <si>
    <t>基本料金</t>
    <rPh sb="0" eb="2">
      <t>キホン</t>
    </rPh>
    <rPh sb="2" eb="4">
      <t>リョウキン</t>
    </rPh>
    <phoneticPr fontId="1"/>
  </si>
  <si>
    <t>水量料金</t>
    <rPh sb="0" eb="2">
      <t>スイリョウ</t>
    </rPh>
    <rPh sb="2" eb="4">
      <t>リョウキン</t>
    </rPh>
    <phoneticPr fontId="1"/>
  </si>
  <si>
    <t>金額</t>
    <rPh sb="0" eb="2">
      <t>キンガク</t>
    </rPh>
    <phoneticPr fontId="1"/>
  </si>
  <si>
    <t>以上</t>
    <rPh sb="0" eb="2">
      <t>イジョウ</t>
    </rPh>
    <phoneticPr fontId="1"/>
  </si>
  <si>
    <t>以下</t>
    <rPh sb="0" eb="2">
      <t>イカ</t>
    </rPh>
    <phoneticPr fontId="1"/>
  </si>
  <si>
    <t>作業</t>
    <rPh sb="0" eb="2">
      <t>サギョウ</t>
    </rPh>
    <phoneticPr fontId="1"/>
  </si>
  <si>
    <t>口径</t>
    <rPh sb="0" eb="2">
      <t>コウケイ</t>
    </rPh>
    <phoneticPr fontId="1"/>
  </si>
  <si>
    <t>消費税</t>
    <rPh sb="0" eb="3">
      <t>ショウヒゼイ</t>
    </rPh>
    <phoneticPr fontId="1"/>
  </si>
  <si>
    <t>消費税率</t>
    <rPh sb="0" eb="2">
      <t>ショウヒ</t>
    </rPh>
    <rPh sb="2" eb="4">
      <t>ゼイリツ</t>
    </rPh>
    <phoneticPr fontId="1"/>
  </si>
  <si>
    <t>計</t>
    <rPh sb="0" eb="1">
      <t>ケイ</t>
    </rPh>
    <phoneticPr fontId="1"/>
  </si>
  <si>
    <t>使用水量</t>
    <rPh sb="0" eb="2">
      <t>シヨウ</t>
    </rPh>
    <rPh sb="2" eb="3">
      <t>スイ</t>
    </rPh>
    <rPh sb="3" eb="4">
      <t>リョウ</t>
    </rPh>
    <phoneticPr fontId="1"/>
  </si>
  <si>
    <t>水道料金計算表（１ヶ月検針）２５mm以上</t>
    <rPh sb="0" eb="2">
      <t>スイドウ</t>
    </rPh>
    <rPh sb="2" eb="4">
      <t>リョウキン</t>
    </rPh>
    <rPh sb="4" eb="6">
      <t>ケイサン</t>
    </rPh>
    <rPh sb="6" eb="7">
      <t>ヒョウ</t>
    </rPh>
    <rPh sb="10" eb="11">
      <t>ガツ</t>
    </rPh>
    <rPh sb="11" eb="13">
      <t>ケンシン</t>
    </rPh>
    <rPh sb="18" eb="20">
      <t>イジョウ</t>
    </rPh>
    <phoneticPr fontId="1"/>
  </si>
  <si>
    <t>←水道メーターの口径を入力してください。</t>
    <rPh sb="1" eb="3">
      <t>スイドウ</t>
    </rPh>
    <rPh sb="8" eb="10">
      <t>コウケイ</t>
    </rPh>
    <rPh sb="11" eb="13">
      <t>ニュウリョク</t>
    </rPh>
    <phoneticPr fontId="1"/>
  </si>
  <si>
    <t>←使用水量を記入してください。</t>
    <rPh sb="1" eb="3">
      <t>シヨウ</t>
    </rPh>
    <rPh sb="3" eb="5">
      <t>スイリョウ</t>
    </rPh>
    <rPh sb="6" eb="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</si>
</sst>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Arial"/>
      <family val="2"/>
    </font>
    <font>
      <b/>
      <sz val="12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/>
  </cellStyleXfs>
  <cellXfs count="20">
    <xf numFmtId="0" fontId="0" fillId="0" borderId="0" xfId="0">
      <alignment vertical="center"/>
    </xf>
    <xf numFmtId="38" fontId="3" fillId="0" borderId="0" xfId="1" applyFont="1">
      <alignment vertical="center"/>
    </xf>
    <xf numFmtId="38" fontId="3" fillId="0" borderId="0" xfId="1" applyFont="1" applyBorder="1">
      <alignment vertical="center"/>
    </xf>
    <xf numFmtId="38" fontId="4" fillId="0" borderId="0" xfId="1" applyFont="1">
      <alignment vertical="center"/>
    </xf>
    <xf numFmtId="38" fontId="3" fillId="0" borderId="0" xfId="1" applyFont="1" applyAlignment="1">
      <alignment horizontal="distributed" vertical="center"/>
    </xf>
    <xf numFmtId="38" fontId="3" fillId="0" borderId="1" xfId="1" applyFont="1" applyBorder="1">
      <alignment vertical="center"/>
    </xf>
    <xf numFmtId="38" fontId="3" fillId="0" borderId="0" xfId="1" applyFont="1" applyFill="1" applyBorder="1">
      <alignment vertical="center"/>
    </xf>
    <xf numFmtId="38" fontId="3" fillId="0" borderId="2" xfId="1" applyFont="1" applyBorder="1">
      <alignment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9" fontId="3" fillId="0" borderId="0" xfId="2" applyFont="1" applyBorder="1">
      <alignment vertical="center"/>
    </xf>
    <xf numFmtId="38" fontId="4" fillId="0" borderId="0" xfId="1" applyFont="1" applyAlignment="1">
      <alignment horizontal="distributed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Border="1">
      <alignment vertical="center"/>
    </xf>
    <xf numFmtId="38" fontId="7" fillId="0" borderId="0" xfId="1" applyFont="1" applyBorder="1">
      <alignment vertical="center"/>
    </xf>
    <xf numFmtId="38" fontId="6" fillId="0" borderId="0" xfId="1" applyFont="1" applyFill="1" applyBorder="1">
      <alignment vertical="center"/>
    </xf>
    <xf numFmtId="38" fontId="7" fillId="0" borderId="0" xfId="1" applyFont="1" applyFill="1" applyBorder="1">
      <alignment vertical="center"/>
    </xf>
    <xf numFmtId="38" fontId="7" fillId="0" borderId="0" xfId="1" applyFont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8" fillId="0" borderId="0" xfId="1" applyFont="1">
      <alignment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"/>
  <sheetViews>
    <sheetView showGridLines="0" tabSelected="1" zoomScaleNormal="100" workbookViewId="0">
      <selection activeCell="G10" sqref="G10"/>
    </sheetView>
  </sheetViews>
  <sheetFormatPr defaultRowHeight="18" customHeight="1" x14ac:dyDescent="0.15"/>
  <cols>
    <col min="1" max="1" width="9" style="1"/>
    <col min="2" max="3" width="12.625" style="1" customWidth="1"/>
    <col min="4" max="4" width="2.625" style="1" customWidth="1"/>
    <col min="5" max="7" width="12.625" style="1" customWidth="1"/>
    <col min="8" max="8" width="10.625" style="1" hidden="1" customWidth="1"/>
    <col min="9" max="9" width="9" style="1"/>
    <col min="10" max="10" width="7.25" style="1" hidden="1" customWidth="1"/>
    <col min="11" max="16384" width="9" style="1"/>
  </cols>
  <sheetData>
    <row r="2" spans="2:10" ht="18" customHeight="1" thickBot="1" x14ac:dyDescent="0.2">
      <c r="B2" s="3" t="s">
        <v>11</v>
      </c>
      <c r="E2" s="2"/>
      <c r="F2" s="2"/>
      <c r="G2" s="2"/>
      <c r="H2" s="2"/>
      <c r="J2" s="2"/>
    </row>
    <row r="3" spans="2:10" ht="18" customHeight="1" x14ac:dyDescent="0.15">
      <c r="B3" s="4" t="s">
        <v>6</v>
      </c>
      <c r="C3" s="5">
        <v>25</v>
      </c>
      <c r="E3" s="19" t="s">
        <v>12</v>
      </c>
      <c r="H3" s="6"/>
    </row>
    <row r="4" spans="2:10" ht="18" customHeight="1" thickBot="1" x14ac:dyDescent="0.2">
      <c r="B4" s="4" t="s">
        <v>10</v>
      </c>
      <c r="C4" s="7">
        <v>30</v>
      </c>
      <c r="D4" s="8"/>
      <c r="E4" s="19" t="s">
        <v>13</v>
      </c>
    </row>
    <row r="5" spans="2:10" ht="18" customHeight="1" x14ac:dyDescent="0.15">
      <c r="B5" s="4" t="s">
        <v>8</v>
      </c>
      <c r="C5" s="10">
        <v>0.1</v>
      </c>
    </row>
    <row r="6" spans="2:10" ht="18" customHeight="1" x14ac:dyDescent="0.15">
      <c r="B6" s="4"/>
    </row>
    <row r="7" spans="2:10" ht="18" customHeight="1" x14ac:dyDescent="0.15">
      <c r="B7" s="11" t="s">
        <v>0</v>
      </c>
      <c r="C7" s="3">
        <f>LOOKUP(C3,B13:C19,C13:C19)</f>
        <v>3000</v>
      </c>
    </row>
    <row r="8" spans="2:10" ht="18" customHeight="1" x14ac:dyDescent="0.15">
      <c r="B8" s="11" t="s">
        <v>1</v>
      </c>
      <c r="C8" s="3">
        <f>IF(C4="","",SUM(G2,H14:H19))</f>
        <v>3300</v>
      </c>
    </row>
    <row r="9" spans="2:10" ht="18" customHeight="1" x14ac:dyDescent="0.15">
      <c r="B9" s="11" t="s">
        <v>7</v>
      </c>
      <c r="C9" s="3">
        <f>INT((C7+C8)*C5)</f>
        <v>630</v>
      </c>
      <c r="J9" s="2"/>
    </row>
    <row r="10" spans="2:10" ht="18" customHeight="1" x14ac:dyDescent="0.15">
      <c r="B10" s="12" t="s">
        <v>9</v>
      </c>
      <c r="C10" s="3">
        <f>SUM(C7:C9)</f>
        <v>6930</v>
      </c>
      <c r="J10" s="2"/>
    </row>
    <row r="11" spans="2:10" ht="18" customHeight="1" x14ac:dyDescent="0.15">
      <c r="E11" s="2"/>
      <c r="F11" s="2"/>
      <c r="G11" s="2"/>
      <c r="H11" s="2"/>
      <c r="J11" s="9" t="s">
        <v>5</v>
      </c>
    </row>
    <row r="12" spans="2:10" ht="18" customHeight="1" x14ac:dyDescent="0.15">
      <c r="B12" s="13" t="s">
        <v>0</v>
      </c>
      <c r="C12" s="14"/>
      <c r="D12" s="17"/>
      <c r="E12" s="15" t="s">
        <v>1</v>
      </c>
      <c r="F12" s="16"/>
      <c r="G12" s="16"/>
      <c r="H12" s="2"/>
      <c r="J12" s="6" t="e">
        <f>MAX((MIN(#REF!,#REF!)-#REF!+1)*#REF!,0)</f>
        <v>#REF!</v>
      </c>
    </row>
    <row r="13" spans="2:10" ht="18" customHeight="1" x14ac:dyDescent="0.15">
      <c r="B13" s="14"/>
      <c r="C13" s="14"/>
      <c r="D13" s="14"/>
      <c r="E13" s="18" t="s">
        <v>3</v>
      </c>
      <c r="F13" s="18" t="s">
        <v>4</v>
      </c>
      <c r="G13" s="18" t="s">
        <v>2</v>
      </c>
      <c r="H13" s="9" t="s">
        <v>5</v>
      </c>
      <c r="J13" s="6" t="e">
        <f>MAX((MIN(#REF!,#REF!)-#REF!+1)*#REF!,0)</f>
        <v>#REF!</v>
      </c>
    </row>
    <row r="14" spans="2:10" ht="18" customHeight="1" x14ac:dyDescent="0.15">
      <c r="B14" s="14"/>
      <c r="C14" s="14"/>
      <c r="D14" s="14"/>
      <c r="E14" s="16">
        <v>1</v>
      </c>
      <c r="F14" s="16">
        <v>10</v>
      </c>
      <c r="G14" s="16">
        <v>50</v>
      </c>
      <c r="H14" s="6">
        <f t="shared" ref="H14:H19" si="0">MAX((MIN(F14,C$4)-E14+1)*G14,0)</f>
        <v>500</v>
      </c>
      <c r="J14" s="6" t="e">
        <f>MAX((MIN(#REF!,#REF!)-#REF!+1)*#REF!,0)</f>
        <v>#REF!</v>
      </c>
    </row>
    <row r="15" spans="2:10" ht="18" customHeight="1" x14ac:dyDescent="0.15">
      <c r="B15" s="14">
        <v>25</v>
      </c>
      <c r="C15" s="14">
        <v>3000</v>
      </c>
      <c r="D15" s="14"/>
      <c r="E15" s="16">
        <v>11</v>
      </c>
      <c r="F15" s="16">
        <v>20</v>
      </c>
      <c r="G15" s="16">
        <v>130</v>
      </c>
      <c r="H15" s="6">
        <f t="shared" si="0"/>
        <v>1300</v>
      </c>
      <c r="J15" s="6" t="e">
        <f>MAX((MIN(#REF!,#REF!)-#REF!+1)*#REF!,0)</f>
        <v>#REF!</v>
      </c>
    </row>
    <row r="16" spans="2:10" ht="18" customHeight="1" x14ac:dyDescent="0.15">
      <c r="B16" s="14">
        <v>30</v>
      </c>
      <c r="C16" s="14">
        <v>5000</v>
      </c>
      <c r="D16" s="14"/>
      <c r="E16" s="16">
        <v>21</v>
      </c>
      <c r="F16" s="16">
        <v>30</v>
      </c>
      <c r="G16" s="16">
        <v>150</v>
      </c>
      <c r="H16" s="6">
        <f t="shared" si="0"/>
        <v>1500</v>
      </c>
      <c r="J16" s="6" t="e">
        <f>MAX((MIN(#REF!,#REF!)-#REF!+1)*#REF!,0)</f>
        <v>#REF!</v>
      </c>
    </row>
    <row r="17" spans="2:10" ht="18" customHeight="1" x14ac:dyDescent="0.15">
      <c r="B17" s="14">
        <v>40</v>
      </c>
      <c r="C17" s="14">
        <v>7000</v>
      </c>
      <c r="D17" s="14"/>
      <c r="E17" s="16">
        <v>31</v>
      </c>
      <c r="F17" s="16">
        <v>50</v>
      </c>
      <c r="G17" s="16">
        <v>170</v>
      </c>
      <c r="H17" s="6">
        <f t="shared" si="0"/>
        <v>0</v>
      </c>
      <c r="J17" s="2"/>
    </row>
    <row r="18" spans="2:10" ht="18" customHeight="1" x14ac:dyDescent="0.15">
      <c r="B18" s="14">
        <v>50</v>
      </c>
      <c r="C18" s="14">
        <v>12000</v>
      </c>
      <c r="D18" s="14"/>
      <c r="E18" s="16">
        <v>51</v>
      </c>
      <c r="F18" s="16">
        <v>100</v>
      </c>
      <c r="G18" s="16">
        <v>190</v>
      </c>
      <c r="H18" s="6">
        <f t="shared" si="0"/>
        <v>0</v>
      </c>
    </row>
    <row r="19" spans="2:10" ht="18" customHeight="1" x14ac:dyDescent="0.15">
      <c r="B19" s="14">
        <v>75</v>
      </c>
      <c r="C19" s="14">
        <v>20000</v>
      </c>
      <c r="D19" s="14"/>
      <c r="E19" s="16">
        <v>101</v>
      </c>
      <c r="F19" s="16"/>
      <c r="G19" s="16">
        <v>210</v>
      </c>
      <c r="H19" s="6">
        <f t="shared" si="0"/>
        <v>0</v>
      </c>
    </row>
    <row r="20" spans="2:10" ht="18" customHeight="1" x14ac:dyDescent="0.15">
      <c r="E20" s="2"/>
      <c r="F20" s="2"/>
      <c r="G20" s="2"/>
      <c r="H20" s="2"/>
    </row>
  </sheetData>
  <sheetProtection password="E2A2" sheet="1" objects="1" scenarios="1"/>
  <protectedRanges>
    <protectedRange sqref="C3:C5" name="範囲1_1"/>
  </protectedRanges>
  <phoneticPr fontId="1"/>
  <dataValidations count="1">
    <dataValidation type="list" allowBlank="1" showInputMessage="1" showErrorMessage="1" sqref="C3">
      <formula1>$B$15:$B$19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１ヶ月検針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2014-08-15T06:14:43Z</dcterms:created>
  <dcterms:modified xsi:type="dcterms:W3CDTF">2019-10-03T02:56:01Z</dcterms:modified>
</cp:coreProperties>
</file>